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45" windowHeight="10920" activeTab="0"/>
  </bookViews>
  <sheets>
    <sheet name="ΦΥΛΛΟ ΕΚΤΥΠΩΣΗΣ" sheetId="1" r:id="rId1"/>
  </sheets>
  <definedNames>
    <definedName name="_xlnm.Print_Area" localSheetId="0">'ΦΥΛΛΟ ΕΚΤΥΠΩΣΗΣ'!$B$2:$U$41</definedName>
  </definedNames>
  <calcPr fullCalcOnLoad="1"/>
</workbook>
</file>

<file path=xl/sharedStrings.xml><?xml version="1.0" encoding="utf-8"?>
<sst xmlns="http://schemas.openxmlformats.org/spreadsheetml/2006/main" count="400" uniqueCount="118">
  <si>
    <t>Α/Α</t>
  </si>
  <si>
    <t>ΕΠΩΝΥΜΟ</t>
  </si>
  <si>
    <t>ΟΝΟΜΑ</t>
  </si>
  <si>
    <t>ΩΡΙΑΙΑ ΑΠΟΖ/ΣΗ</t>
  </si>
  <si>
    <t>ΩΡΕΣ</t>
  </si>
  <si>
    <t>ΣΥΝΟΛΟ</t>
  </si>
  <si>
    <t>ΦΟΡΟΣ</t>
  </si>
  <si>
    <t>ΜΤΠΥ</t>
  </si>
  <si>
    <t>ΚΡΑΤΗΣΕΙΣ</t>
  </si>
  <si>
    <t>ΠΛΗΡΩΤΕΟ ΠΟΣΟ</t>
  </si>
  <si>
    <t>ΥΠΟΓΡΑΦΗ</t>
  </si>
  <si>
    <t>ΣΥΝΟΛΑ</t>
  </si>
  <si>
    <t>ΟΙΚΟΝ.ΕΤΟΣ:</t>
  </si>
  <si>
    <t>από:</t>
  </si>
  <si>
    <t>ΣΧΟΛΕΙΟ:</t>
  </si>
  <si>
    <t>ΑΦΜ</t>
  </si>
  <si>
    <t>ΓΕΝΙΚΟ ΣΥΝΟΛΟ</t>
  </si>
  <si>
    <t>Π</t>
  </si>
  <si>
    <t>Ν</t>
  </si>
  <si>
    <t>ΕΛΛΗΝΙΚΗ ΔΗΜΟΚΡΑΤΙΑ</t>
  </si>
  <si>
    <t>ΠΕΡ/ΚΗ Δ/ΝΣΗ Α/ΘΜΙΑΣ &amp; Β/ΘΜΙΑΣ ΕΚΠ/ΣΗΣ ΠΕΛ/ΝΗΣΟΥ</t>
  </si>
  <si>
    <t>Δ/ΝΣΗ Β/ΘΜΙΑΣ ΕΚΠ/ΣΗΣ Ν. ΑΡΓΟΛΙΔΑΣ</t>
  </si>
  <si>
    <t>Βεβαιώνεται για όλους τους παραπάνω ότι:</t>
  </si>
  <si>
    <t>1.Δικαιούνται αμοιβή για τις παραπάνω ώρες</t>
  </si>
  <si>
    <t xml:space="preserve">2.Δεν ξεπέρασαν τις δικαιούμενες ώρες </t>
  </si>
  <si>
    <t>3.Το γνήσιο της υπογραφής τους</t>
  </si>
  <si>
    <t xml:space="preserve">4.Δεν πήραν μηνιαίες πρόσθετες αποδοχές </t>
  </si>
  <si>
    <t>μεγαλύτερες των μηνιαίων τακτικών.</t>
  </si>
  <si>
    <t>Ο Διευθυντής Δ.Δ.Ε</t>
  </si>
  <si>
    <t xml:space="preserve">     που αφορά σε υπερωρίες για το διάστημα     </t>
  </si>
  <si>
    <t>ΠΕ 6 ΕΤΗ</t>
  </si>
  <si>
    <t>ΠΕ 5 ΕΤΗ</t>
  </si>
  <si>
    <t>ΠΕ 4 ΕΤΗ</t>
  </si>
  <si>
    <t>ΔΕ</t>
  </si>
  <si>
    <t>ΤΕ</t>
  </si>
  <si>
    <t>ΚΑΕ: 0516</t>
  </si>
  <si>
    <t>Ωρ. Αποζ.</t>
  </si>
  <si>
    <t>ΓΑΛΗΝΟΣ ΙΩΑΝΝΗΣ</t>
  </si>
  <si>
    <t>ΝΑΥΠΛΙΟ</t>
  </si>
  <si>
    <t>Γυμνάσιο Αγίας Τριάδας</t>
  </si>
  <si>
    <t>1ο ΓΥΜΝΑΣΙΟ ΑΡΓΟΥΣ</t>
  </si>
  <si>
    <t>ΣΠΑΝΟΣ ΔΗΜΗΤΡΙΟΣ</t>
  </si>
  <si>
    <t>ΑΡΓΟΣ</t>
  </si>
  <si>
    <t>Ο Προϊστάμενος του Γρ. Δ.Ε.</t>
  </si>
  <si>
    <t>2ο ΓΥΜΝΑΣΙΟ ΑΡΓΟΥΣ</t>
  </si>
  <si>
    <t>3ο ΓΥΜΝΑΣΙΟ ΑΡΓΟΥΣ</t>
  </si>
  <si>
    <t>4ο ΓΥΜΝΑΣΙΟ ΑΡΓΟΥΣ</t>
  </si>
  <si>
    <t>Γυμνάσιο Κουτσοποδίου</t>
  </si>
  <si>
    <t>Γυμνάσιο Νέας Κϊου</t>
  </si>
  <si>
    <t>1ο Γυμνάσιο Ναυπλίου</t>
  </si>
  <si>
    <t>2ο Γυμνάσιο Ναυπλίου</t>
  </si>
  <si>
    <t>Γυμνάσιο Δρεπάνου</t>
  </si>
  <si>
    <t>Γυμνάσιο Ασκληπιείου</t>
  </si>
  <si>
    <t>Γυμνάσιο Κρανιδίου</t>
  </si>
  <si>
    <t>Γυμνάσιο Ερμιόνης</t>
  </si>
  <si>
    <t>Εσπερινό Γυμνάσιο Άργους</t>
  </si>
  <si>
    <t>ΜΟΥΣΙΚΟ ΣΧΟΛΕΙΟ ΑΡΓΟΛΙΔΑΣ</t>
  </si>
  <si>
    <t xml:space="preserve">1ο ΓΕΝΙΚΟ ΛΥΚΕΙΟ ΑΡΓΟΥΣ </t>
  </si>
  <si>
    <t xml:space="preserve">2ο ΓΕΝΙΚΟ ΛΥΚΕΙΟ ΑΡΓΟΥΣ </t>
  </si>
  <si>
    <t xml:space="preserve">3ο ΓΕΝΙΚΟ ΛΥΚΕΙΟ ΑΡΓΟΥΣ </t>
  </si>
  <si>
    <t>Γενικό Λύκειο Αγίας Τριάδας</t>
  </si>
  <si>
    <t>1ο Γ.Ε.Λ. Ναυπλίου</t>
  </si>
  <si>
    <t>2ο Γ.Ε.Λ. Ναυπλίου</t>
  </si>
  <si>
    <t>ΓΕ.Λ. Ασκληπιείου</t>
  </si>
  <si>
    <t>ΓΕ.Λ. Κρανιδίου</t>
  </si>
  <si>
    <t>ΓΕ.Λ. Ερμιόνης</t>
  </si>
  <si>
    <t>Εσπερινό Λύκειο Ναυπλίου</t>
  </si>
  <si>
    <t>ΕΠΑ.Λ (1ο ΤΕΕ) Άργους</t>
  </si>
  <si>
    <t>ΕΠΑ.Σ (2ο ΤΕΕ) Άργους</t>
  </si>
  <si>
    <t>1ο ΕΠΑ.Λ Ναυπλίου</t>
  </si>
  <si>
    <t>1ο ΕΠΑ.Λ Κρανιδίου</t>
  </si>
  <si>
    <t>ΣΕΚ ΑΡΓΟΥΣ</t>
  </si>
  <si>
    <t>ΕΕΕΕΚ Αργολίδας</t>
  </si>
  <si>
    <t>ΕΚΤΑΚΤΗ ΑΝΕΡΓΙΑΣ (0828) 2%</t>
  </si>
  <si>
    <t>ΤΑΡΑΝΤΙΛΗΣ ΣΩΤΗΡΙΟΣ</t>
  </si>
  <si>
    <t>ΕΠΑΓΓΕΛΜΑΤΙΚΟ ΓΥΜΑΣΙΟ</t>
  </si>
  <si>
    <t>ΕΠΑΓΓΕΛΜΑΤΙΚΟ ΓΥΜΝΣΙΟ</t>
  </si>
  <si>
    <t>ΒΟΓΙΑΤΖΗΣ ΙΩΑΝΝΗΣ</t>
  </si>
  <si>
    <t>ΚΑΒΕΖΟΣ ΔΗΜΗΤΡΙΟΣ</t>
  </si>
  <si>
    <t>ΜΑΝΙΤΑΡΑΣ ΚΩΝ/ΝΟΣ</t>
  </si>
  <si>
    <t>ΡΟΥΣΣΟΥ ΣΟΦΙΑ</t>
  </si>
  <si>
    <t>ΜΠΑΡΑΤΣΗ ΔΕΣΠΟΙΝΑ</t>
  </si>
  <si>
    <t>ΣΑΡΡΗ ΣΟΦΙΑ</t>
  </si>
  <si>
    <t>ΞΙΞΗΣ  ΑΝΑΣΤΑΣΙΟΣ</t>
  </si>
  <si>
    <t>ΤΡΙΑΝΤΑΦΥΛΛΟΥ ΠΑΡΑΣΚΕΥΑΣ</t>
  </si>
  <si>
    <t>ΠΑΠΑΘΑΝΑΣΙΟΥ ΕΛΕΝΗ</t>
  </si>
  <si>
    <t>ΜΠΑΛΑΣΚΑΣ ΣΠΥΡΟΣ</t>
  </si>
  <si>
    <t>ΚΟΡΟΜΠΙΛΗ ΜΑΡΙΑ</t>
  </si>
  <si>
    <t>ΣΑΜΠΑΝΗΣΠΑΝΑΓΙΩΤΗΣ</t>
  </si>
  <si>
    <t>ΠΑΠΑΣΑΡΑΝΤΟΣ ΕΥΑΓΓΕΛΟΣ</t>
  </si>
  <si>
    <t>ΡΟΜΠΟΤΗ ΑΣΗΜΙΝΑ</t>
  </si>
  <si>
    <t>ΟΡΦΑΝΟΣ ΓΕΩΡΓΙΟΣ</t>
  </si>
  <si>
    <t>ΠΕΤΡΟΠΟΥΛΟΥ-ΑΡΜΑΤΑ ΕΥΔΟΞΙΑ</t>
  </si>
  <si>
    <t>ΧΑΤΖΗΝΙΚΟΛΑΟΥ ΕΛΛΙΣΑΒΕΤ</t>
  </si>
  <si>
    <t>ΚΟΥΓΙΑΣ ΝΙΚΟΛΑΟΣ</t>
  </si>
  <si>
    <t>ΑΓΓΕΛΟΠΟΥΛΟΣ ΔΗΜΗΤΡΙΟΣ</t>
  </si>
  <si>
    <t>ΤΡΑΚΑΣ ΒΑΣΙΛΕΙΟΣ</t>
  </si>
  <si>
    <t>ΑΡΙΣΤΟΤΕΛΟΥΣ ΑΝΔΡΕΑΣ</t>
  </si>
  <si>
    <t xml:space="preserve">ΦΩΤΟΠΟΥΛΟΥ ΑΝΝΑ </t>
  </si>
  <si>
    <t>ΧΑΡΑΜΗΣ ΒΑΣΙΛΕΙΟΣ</t>
  </si>
  <si>
    <t>ΘΕΩΔΟΡΟΥ ΑΝΘΗ</t>
  </si>
  <si>
    <t>ΔΗΜΑΡΑΚΗΣ  ΙΩΑΝΝΗΣ</t>
  </si>
  <si>
    <t>ΤΑΜΠΑΚΗΣ ΑΝΑΣΤΑΣΙΟΣ</t>
  </si>
  <si>
    <t>ΤΣΙΠΙΑΝΙΤΗΣ ΝΙΚΟΛΑΟΣ</t>
  </si>
  <si>
    <t>ΒΟΥΡΔΟΥΛΑ ΘΕΟΔΩΡΑ</t>
  </si>
  <si>
    <t>ΤΑΜΠΑΚΗΣ ΕΥΑΓΓΕΛΟΣ</t>
  </si>
  <si>
    <t>ΛΕΚΚΑΣ ΓΕΩΡΓΙΟΣ</t>
  </si>
  <si>
    <t>έως</t>
  </si>
  <si>
    <t>Ο ΔΙΕΥΘΥΝΤΗΣ ΤΟΥ ΣΧΟΛΕΙΟΥ</t>
  </si>
  <si>
    <t>ΕΦΚΑ ΕΙΣΦ. ΠΑΡΟΧ. ΕΡΓ. 4064902 (ΠΡΩΗΝ ΟΠΑΔ)</t>
  </si>
  <si>
    <t>ΕΦΚΑ ΕΙΣΦ. ΣΕ ΧΡΗΜΑ. ΕΡΓ. 4064903 (ΠΡΩΗΝ ΟΠΑΔ)</t>
  </si>
  <si>
    <t>ΕΦΚΑ ΕΙΣΦ. ΠΑΡΟΧ. ΑΣΦ. 4064902 (ΠΡΩΗΝ ΟΠΑΔ)</t>
  </si>
  <si>
    <t>ΕΦΚΑ ΕΙΣΦ. ΣΕ ΧΡΗΜΑ. ΑΣΦ. 4064903 (ΠΡΩΗΝ ΟΠΑΔ)</t>
  </si>
  <si>
    <t>ΣΥΝΟΛΟ
ΥΓΕΙΟΝΟΜΙΚΗΣ (4064902 KAI 4064903)</t>
  </si>
  <si>
    <t>έως:</t>
  </si>
  <si>
    <t>ΚΑΤΑΣΤΑΣΗ ΠΛΗΡΩΜΗΣ ΜΟΝΙΜΩΝ ΚΑΘΗΓΗΤΩΝ ΤΣΜΕΔΕ</t>
  </si>
  <si>
    <t>ΕΚΤΑΚΤΗ (0517)
ΟΑΕΔ 1%</t>
  </si>
  <si>
    <t>ΥΠΟΥΡΓΕΙΟ  ΠΑΙΔΕΙΑΣ &amp; ΘΡΗΣΚ/ΤΩΝ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</si>
</sst>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dd/mm/yy"/>
    <numFmt numFmtId="175" formatCode="#,##0.00\ &quot;€&quot;"/>
    <numFmt numFmtId="176" formatCode="[$-408]dddd\,\ d\ mmmm\ yyyy"/>
    <numFmt numFmtId="177" formatCode="[$-408]h:mm:ss\ AM/PM"/>
    <numFmt numFmtId="178" formatCode="_-* #,##0.0\ &quot;€&quot;_-;\-* #,##0.0\ &quot;€&quot;_-;_-* &quot;-&quot;??\ &quot;€&quot;_-;_-@_-"/>
    <numFmt numFmtId="179" formatCode="_-* #,##0\ &quot;€&quot;_-;\-* #,##0\ &quot;€&quot;_-;_-* &quot;-&quot;??\ &quot;€&quot;_-;_-@_-"/>
  </numFmts>
  <fonts count="45">
    <font>
      <sz val="10"/>
      <name val="Arial Greek"/>
      <family val="0"/>
    </font>
    <font>
      <sz val="9"/>
      <name val="Arial Greek"/>
      <family val="2"/>
    </font>
    <font>
      <sz val="8"/>
      <name val="Arial Greek"/>
      <family val="2"/>
    </font>
    <font>
      <b/>
      <sz val="9"/>
      <name val="Arial Greek"/>
      <family val="2"/>
    </font>
    <font>
      <b/>
      <sz val="10"/>
      <name val="Arial Greek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Greek"/>
      <family val="2"/>
    </font>
    <font>
      <b/>
      <u val="single"/>
      <sz val="12"/>
      <name val="Times New Roman"/>
      <family val="1"/>
    </font>
    <font>
      <b/>
      <sz val="8"/>
      <name val="Arial Gree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 applyProtection="1">
      <alignment/>
      <protection locked="0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 wrapText="1"/>
    </xf>
    <xf numFmtId="2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14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1" fillId="34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10" fillId="33" borderId="0" xfId="0" applyFont="1" applyFill="1" applyAlignment="1" applyProtection="1">
      <alignment/>
      <protection locked="0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0" fillId="33" borderId="0" xfId="0" applyFill="1" applyAlignment="1" applyProtection="1">
      <alignment/>
      <protection locked="0"/>
    </xf>
    <xf numFmtId="179" fontId="1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" fillId="33" borderId="12" xfId="52" applyNumberFormat="1" applyFont="1" applyFill="1" applyBorder="1" applyAlignment="1">
      <alignment/>
    </xf>
    <xf numFmtId="2" fontId="1" fillId="34" borderId="0" xfId="0" applyNumberFormat="1" applyFont="1" applyFill="1" applyAlignment="1">
      <alignment horizontal="center" vertical="center" wrapText="1"/>
    </xf>
    <xf numFmtId="14" fontId="0" fillId="33" borderId="0" xfId="0" applyNumberForma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4" fontId="1" fillId="33" borderId="0" xfId="0" applyNumberFormat="1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textRotation="90" wrapText="1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textRotation="90" wrapText="1"/>
    </xf>
    <xf numFmtId="0" fontId="8" fillId="33" borderId="0" xfId="0" applyFont="1" applyFill="1" applyAlignment="1">
      <alignment horizont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14" fontId="5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1428750</xdr:colOff>
      <xdr:row>1</xdr:row>
      <xdr:rowOff>47625</xdr:rowOff>
    </xdr:from>
    <xdr:to>
      <xdr:col>3</xdr:col>
      <xdr:colOff>57150</xdr:colOff>
      <xdr:row>4</xdr:row>
      <xdr:rowOff>133350</xdr:rowOff>
    </xdr:to>
    <xdr:pic>
      <xdr:nvPicPr>
        <xdr:cNvPr id="1" name="Picture 6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000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B2:BG48"/>
  <sheetViews>
    <sheetView showZeros="0" tabSelected="1" zoomScale="120" zoomScaleNormal="120" workbookViewId="0" topLeftCell="A1">
      <selection activeCell="D11" sqref="D11"/>
    </sheetView>
  </sheetViews>
  <sheetFormatPr defaultColWidth="9.00390625" defaultRowHeight="12.75"/>
  <cols>
    <col min="1" max="1" width="9.125" style="6" customWidth="1"/>
    <col min="2" max="2" width="9.875" style="9" customWidth="1"/>
    <col min="3" max="3" width="26.25390625" style="6" customWidth="1"/>
    <col min="4" max="4" width="17.00390625" style="6" customWidth="1"/>
    <col min="5" max="5" width="7.625" style="9" customWidth="1"/>
    <col min="6" max="6" width="4.75390625" style="9" customWidth="1"/>
    <col min="7" max="7" width="7.00390625" style="9" bestFit="1" customWidth="1"/>
    <col min="8" max="9" width="0" style="9" hidden="1" customWidth="1"/>
    <col min="10" max="10" width="8.75390625" style="9" customWidth="1"/>
    <col min="11" max="11" width="6.875" style="9" customWidth="1"/>
    <col min="12" max="12" width="6.75390625" style="9" hidden="1" customWidth="1"/>
    <col min="13" max="13" width="7.00390625" style="9" hidden="1" customWidth="1"/>
    <col min="14" max="14" width="7.00390625" style="9" customWidth="1"/>
    <col min="15" max="15" width="6.875" style="9" hidden="1" customWidth="1"/>
    <col min="16" max="17" width="7.625" style="9" customWidth="1"/>
    <col min="18" max="18" width="9.875" style="9" customWidth="1"/>
    <col min="19" max="19" width="9.625" style="9" customWidth="1"/>
    <col min="20" max="20" width="14.125" style="9" customWidth="1"/>
    <col min="21" max="21" width="10.625" style="6" bestFit="1" customWidth="1"/>
    <col min="22" max="26" width="9.125" style="6" customWidth="1"/>
    <col min="27" max="27" width="9.00390625" style="6" customWidth="1"/>
    <col min="28" max="30" width="9.125" style="6" hidden="1" customWidth="1"/>
    <col min="31" max="39" width="9.125" style="6" customWidth="1"/>
    <col min="40" max="40" width="19.375" style="6" customWidth="1"/>
    <col min="41" max="45" width="9.125" style="6" customWidth="1"/>
    <col min="46" max="46" width="3.25390625" style="6" customWidth="1"/>
    <col min="47" max="47" width="26.875" style="6" customWidth="1"/>
    <col min="48" max="48" width="19.875" style="6" customWidth="1"/>
    <col min="49" max="49" width="18.875" style="6" customWidth="1"/>
    <col min="50" max="50" width="17.875" style="6" customWidth="1"/>
    <col min="51" max="56" width="9.125" style="6" customWidth="1"/>
    <col min="57" max="57" width="27.25390625" style="6" customWidth="1"/>
    <col min="58" max="58" width="24.00390625" style="6" customWidth="1"/>
    <col min="59" max="59" width="25.75390625" style="6" customWidth="1"/>
    <col min="60" max="16384" width="9.125" style="6" customWidth="1"/>
  </cols>
  <sheetData>
    <row r="2" spans="2:21" ht="12">
      <c r="B2" s="12"/>
      <c r="C2" s="13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</row>
    <row r="3" spans="2:30" ht="12">
      <c r="B3" s="12"/>
      <c r="C3" s="13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27"/>
      <c r="P3" s="27"/>
      <c r="Q3" s="27"/>
      <c r="R3" s="27"/>
      <c r="S3" s="12"/>
      <c r="T3" s="12" t="s">
        <v>12</v>
      </c>
      <c r="U3" s="37">
        <f ca="1">YEAR(TODAY())</f>
        <v>2023</v>
      </c>
      <c r="AB3" s="6" t="s">
        <v>17</v>
      </c>
      <c r="AC3" s="6" t="s">
        <v>33</v>
      </c>
      <c r="AD3" s="6">
        <v>7.92</v>
      </c>
    </row>
    <row r="4" spans="2:30" ht="12">
      <c r="B4" s="12"/>
      <c r="C4" s="13"/>
      <c r="D4" s="1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AB4" s="6" t="s">
        <v>18</v>
      </c>
      <c r="AC4" s="6" t="s">
        <v>32</v>
      </c>
      <c r="AD4" s="6">
        <v>9.21</v>
      </c>
    </row>
    <row r="5" spans="2:30" ht="12">
      <c r="B5" s="12"/>
      <c r="C5" s="13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AC5" s="6" t="s">
        <v>31</v>
      </c>
      <c r="AD5" s="6">
        <v>9.36</v>
      </c>
    </row>
    <row r="6" spans="2:30" ht="12.75">
      <c r="B6" s="61" t="s">
        <v>19</v>
      </c>
      <c r="C6" s="61"/>
      <c r="D6" s="61"/>
      <c r="E6" s="6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AC6" s="6" t="s">
        <v>30</v>
      </c>
      <c r="AD6" s="6">
        <v>9.51</v>
      </c>
    </row>
    <row r="7" spans="2:30" ht="15.75" customHeight="1">
      <c r="B7" s="61" t="s">
        <v>117</v>
      </c>
      <c r="C7" s="61"/>
      <c r="D7" s="61"/>
      <c r="E7" s="61"/>
      <c r="F7" s="56" t="s">
        <v>115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4"/>
      <c r="U7" s="13"/>
      <c r="AC7" s="6" t="s">
        <v>34</v>
      </c>
      <c r="AD7" s="6">
        <v>8.55</v>
      </c>
    </row>
    <row r="8" spans="2:21" ht="13.5" customHeight="1">
      <c r="B8" s="61" t="s">
        <v>20</v>
      </c>
      <c r="C8" s="61"/>
      <c r="D8" s="61"/>
      <c r="E8" s="61"/>
      <c r="F8" s="1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4"/>
      <c r="U8" s="13"/>
    </row>
    <row r="9" spans="2:21" ht="12.75">
      <c r="B9" s="61" t="s">
        <v>21</v>
      </c>
      <c r="C9" s="61"/>
      <c r="D9" s="61"/>
      <c r="E9" s="61"/>
      <c r="F9" s="12"/>
      <c r="G9" s="64" t="s">
        <v>29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28"/>
      <c r="U9" s="28"/>
    </row>
    <row r="10" spans="2:21" ht="15.75">
      <c r="B10" s="38" t="s">
        <v>14</v>
      </c>
      <c r="C10" s="38"/>
      <c r="D10" s="38"/>
      <c r="E10" s="12"/>
      <c r="F10" s="12"/>
      <c r="G10" s="15"/>
      <c r="H10" s="15"/>
      <c r="I10" s="15"/>
      <c r="J10" s="16" t="s">
        <v>13</v>
      </c>
      <c r="K10" s="60"/>
      <c r="L10" s="60"/>
      <c r="M10" s="60"/>
      <c r="N10" s="60"/>
      <c r="O10" s="47" t="s">
        <v>107</v>
      </c>
      <c r="P10" s="47" t="s">
        <v>114</v>
      </c>
      <c r="Q10" s="69"/>
      <c r="R10" s="69"/>
      <c r="S10" s="17"/>
      <c r="T10" s="17" t="s">
        <v>36</v>
      </c>
      <c r="U10" s="44">
        <v>10</v>
      </c>
    </row>
    <row r="11" spans="2:21" ht="12.75">
      <c r="B11" s="2" t="s">
        <v>35</v>
      </c>
      <c r="C11" s="2"/>
      <c r="D11" s="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2:22" s="7" customFormat="1" ht="119.25" customHeight="1">
      <c r="B12" s="18" t="s">
        <v>0</v>
      </c>
      <c r="C12" s="18" t="s">
        <v>1</v>
      </c>
      <c r="D12" s="18" t="s">
        <v>2</v>
      </c>
      <c r="E12" s="19" t="s">
        <v>3</v>
      </c>
      <c r="F12" s="19" t="s">
        <v>4</v>
      </c>
      <c r="G12" s="20" t="s">
        <v>5</v>
      </c>
      <c r="H12" s="52" t="s">
        <v>109</v>
      </c>
      <c r="I12" s="52" t="s">
        <v>110</v>
      </c>
      <c r="J12" s="20" t="s">
        <v>16</v>
      </c>
      <c r="K12" s="19" t="s">
        <v>6</v>
      </c>
      <c r="L12" s="52" t="s">
        <v>111</v>
      </c>
      <c r="M12" s="52" t="s">
        <v>112</v>
      </c>
      <c r="N12" s="19" t="s">
        <v>7</v>
      </c>
      <c r="O12" s="55" t="s">
        <v>113</v>
      </c>
      <c r="P12" s="43" t="s">
        <v>73</v>
      </c>
      <c r="Q12" s="43" t="s">
        <v>116</v>
      </c>
      <c r="R12" s="21" t="s">
        <v>8</v>
      </c>
      <c r="S12" s="21" t="s">
        <v>9</v>
      </c>
      <c r="T12" s="21" t="s">
        <v>15</v>
      </c>
      <c r="U12" s="22" t="s">
        <v>10</v>
      </c>
      <c r="V12" s="45"/>
    </row>
    <row r="13" spans="2:21" s="30" customFormat="1" ht="18" customHeight="1">
      <c r="B13" s="29">
        <v>1</v>
      </c>
      <c r="C13" s="33"/>
      <c r="D13" s="33"/>
      <c r="E13" s="42">
        <f aca="true" t="shared" si="0" ref="E13:E24">$U$10</f>
        <v>10</v>
      </c>
      <c r="F13" s="34"/>
      <c r="G13" s="29">
        <f>E13*F13</f>
        <v>0</v>
      </c>
      <c r="H13" s="53">
        <v>0</v>
      </c>
      <c r="I13" s="53">
        <v>0</v>
      </c>
      <c r="J13" s="51">
        <f aca="true" t="shared" si="1" ref="J13:J24">ROUND(G13+H13+I13,2)</f>
        <v>0</v>
      </c>
      <c r="K13" s="51">
        <f aca="true" t="shared" si="2" ref="K13:K24">ROUND((J13-N13-P13-Q13-O13)*0.2,2)</f>
        <v>0</v>
      </c>
      <c r="L13" s="53">
        <v>0</v>
      </c>
      <c r="M13" s="53">
        <v>0</v>
      </c>
      <c r="N13" s="51">
        <f aca="true" t="shared" si="3" ref="N13:N24">ROUND(G13*0.02,2)</f>
        <v>0</v>
      </c>
      <c r="O13" s="53">
        <f aca="true" t="shared" si="4" ref="O13:O24">H13+I13+L13+M13</f>
        <v>0</v>
      </c>
      <c r="P13" s="51">
        <f aca="true" t="shared" si="5" ref="P13:P24">ROUND(G13*0.02,2)</f>
        <v>0</v>
      </c>
      <c r="Q13" s="51">
        <f aca="true" t="shared" si="6" ref="Q13:Q24">ROUND(G13*0.01,2)</f>
        <v>0</v>
      </c>
      <c r="R13" s="51">
        <f aca="true" t="shared" si="7" ref="R13:R24">N13+K13+P13+Q13+O13</f>
        <v>0</v>
      </c>
      <c r="S13" s="51">
        <f aca="true" t="shared" si="8" ref="S13:S24">J13-R13</f>
        <v>0</v>
      </c>
      <c r="T13" s="35"/>
      <c r="U13" s="36"/>
    </row>
    <row r="14" spans="2:50" s="30" customFormat="1" ht="18" customHeight="1">
      <c r="B14" s="29">
        <v>2</v>
      </c>
      <c r="C14" s="33"/>
      <c r="D14" s="33"/>
      <c r="E14" s="42">
        <f t="shared" si="0"/>
        <v>10</v>
      </c>
      <c r="F14" s="34"/>
      <c r="G14" s="29">
        <f aca="true" t="shared" si="9" ref="G14:G24">E14*F14</f>
        <v>0</v>
      </c>
      <c r="H14" s="53">
        <v>0</v>
      </c>
      <c r="I14" s="53">
        <v>0</v>
      </c>
      <c r="J14" s="51">
        <f t="shared" si="1"/>
        <v>0</v>
      </c>
      <c r="K14" s="51">
        <f t="shared" si="2"/>
        <v>0</v>
      </c>
      <c r="L14" s="53">
        <v>0</v>
      </c>
      <c r="M14" s="53">
        <v>0</v>
      </c>
      <c r="N14" s="51">
        <f t="shared" si="3"/>
        <v>0</v>
      </c>
      <c r="O14" s="53">
        <f t="shared" si="4"/>
        <v>0</v>
      </c>
      <c r="P14" s="51">
        <f t="shared" si="5"/>
        <v>0</v>
      </c>
      <c r="Q14" s="51">
        <f t="shared" si="6"/>
        <v>0</v>
      </c>
      <c r="R14" s="51">
        <f t="shared" si="7"/>
        <v>0</v>
      </c>
      <c r="S14" s="51">
        <f t="shared" si="8"/>
        <v>0</v>
      </c>
      <c r="T14" s="35"/>
      <c r="U14" s="36"/>
      <c r="AN14" s="39"/>
      <c r="AO14" t="s">
        <v>37</v>
      </c>
      <c r="AP14" t="s">
        <v>38</v>
      </c>
      <c r="AQ14" s="3" t="s">
        <v>28</v>
      </c>
      <c r="AU14" s="39" t="s">
        <v>75</v>
      </c>
      <c r="AV14" t="s">
        <v>37</v>
      </c>
      <c r="AW14" t="s">
        <v>38</v>
      </c>
      <c r="AX14" s="3" t="s">
        <v>28</v>
      </c>
    </row>
    <row r="15" spans="2:50" s="30" customFormat="1" ht="18" customHeight="1">
      <c r="B15" s="29">
        <v>3</v>
      </c>
      <c r="C15" s="33"/>
      <c r="D15" s="33"/>
      <c r="E15" s="42">
        <f t="shared" si="0"/>
        <v>10</v>
      </c>
      <c r="F15" s="34"/>
      <c r="G15" s="29">
        <f t="shared" si="9"/>
        <v>0</v>
      </c>
      <c r="H15" s="53">
        <v>0</v>
      </c>
      <c r="I15" s="53">
        <v>0</v>
      </c>
      <c r="J15" s="51">
        <f t="shared" si="1"/>
        <v>0</v>
      </c>
      <c r="K15" s="51">
        <f t="shared" si="2"/>
        <v>0</v>
      </c>
      <c r="L15" s="53">
        <v>0</v>
      </c>
      <c r="M15" s="53">
        <v>0</v>
      </c>
      <c r="N15" s="51">
        <f t="shared" si="3"/>
        <v>0</v>
      </c>
      <c r="O15" s="53">
        <f t="shared" si="4"/>
        <v>0</v>
      </c>
      <c r="P15" s="51">
        <f t="shared" si="5"/>
        <v>0</v>
      </c>
      <c r="Q15" s="51">
        <f t="shared" si="6"/>
        <v>0</v>
      </c>
      <c r="R15" s="51">
        <f t="shared" si="7"/>
        <v>0</v>
      </c>
      <c r="S15" s="51">
        <f t="shared" si="8"/>
        <v>0</v>
      </c>
      <c r="T15" s="35"/>
      <c r="U15" s="36"/>
      <c r="AN15" s="39" t="s">
        <v>39</v>
      </c>
      <c r="AO15" t="s">
        <v>37</v>
      </c>
      <c r="AP15" t="s">
        <v>38</v>
      </c>
      <c r="AQ15" s="3" t="s">
        <v>28</v>
      </c>
      <c r="AU15" s="39" t="s">
        <v>39</v>
      </c>
      <c r="AV15" t="s">
        <v>37</v>
      </c>
      <c r="AW15" t="s">
        <v>38</v>
      </c>
      <c r="AX15" s="3" t="s">
        <v>28</v>
      </c>
    </row>
    <row r="16" spans="2:50" s="30" customFormat="1" ht="18" customHeight="1">
      <c r="B16" s="29">
        <v>4</v>
      </c>
      <c r="C16" s="33"/>
      <c r="D16" s="33"/>
      <c r="E16" s="42">
        <f t="shared" si="0"/>
        <v>10</v>
      </c>
      <c r="F16" s="34"/>
      <c r="G16" s="29">
        <f t="shared" si="9"/>
        <v>0</v>
      </c>
      <c r="H16" s="53">
        <v>0</v>
      </c>
      <c r="I16" s="53">
        <v>0</v>
      </c>
      <c r="J16" s="51">
        <f t="shared" si="1"/>
        <v>0</v>
      </c>
      <c r="K16" s="51">
        <f t="shared" si="2"/>
        <v>0</v>
      </c>
      <c r="L16" s="53">
        <v>0</v>
      </c>
      <c r="M16" s="53">
        <v>0</v>
      </c>
      <c r="N16" s="51">
        <f t="shared" si="3"/>
        <v>0</v>
      </c>
      <c r="O16" s="53">
        <f t="shared" si="4"/>
        <v>0</v>
      </c>
      <c r="P16" s="51">
        <f t="shared" si="5"/>
        <v>0</v>
      </c>
      <c r="Q16" s="51">
        <f t="shared" si="6"/>
        <v>0</v>
      </c>
      <c r="R16" s="51">
        <f t="shared" si="7"/>
        <v>0</v>
      </c>
      <c r="S16" s="51">
        <f t="shared" si="8"/>
        <v>0</v>
      </c>
      <c r="T16" s="35"/>
      <c r="U16" s="36"/>
      <c r="AN16" s="39" t="s">
        <v>40</v>
      </c>
      <c r="AO16" t="s">
        <v>37</v>
      </c>
      <c r="AP16" t="s">
        <v>38</v>
      </c>
      <c r="AQ16" s="3" t="s">
        <v>28</v>
      </c>
      <c r="AU16" s="39" t="s">
        <v>40</v>
      </c>
      <c r="AV16" t="s">
        <v>41</v>
      </c>
      <c r="AW16" t="s">
        <v>42</v>
      </c>
      <c r="AX16" t="s">
        <v>43</v>
      </c>
    </row>
    <row r="17" spans="2:59" s="30" customFormat="1" ht="18" customHeight="1">
      <c r="B17" s="29">
        <v>5</v>
      </c>
      <c r="C17" s="33"/>
      <c r="D17" s="33"/>
      <c r="E17" s="42">
        <f t="shared" si="0"/>
        <v>10</v>
      </c>
      <c r="F17" s="34"/>
      <c r="G17" s="29">
        <f t="shared" si="9"/>
        <v>0</v>
      </c>
      <c r="H17" s="53">
        <v>0</v>
      </c>
      <c r="I17" s="53">
        <v>0</v>
      </c>
      <c r="J17" s="51">
        <f t="shared" si="1"/>
        <v>0</v>
      </c>
      <c r="K17" s="51">
        <f t="shared" si="2"/>
        <v>0</v>
      </c>
      <c r="L17" s="53">
        <v>0</v>
      </c>
      <c r="M17" s="53">
        <v>0</v>
      </c>
      <c r="N17" s="51">
        <f t="shared" si="3"/>
        <v>0</v>
      </c>
      <c r="O17" s="53">
        <f t="shared" si="4"/>
        <v>0</v>
      </c>
      <c r="P17" s="51">
        <f t="shared" si="5"/>
        <v>0</v>
      </c>
      <c r="Q17" s="51">
        <f t="shared" si="6"/>
        <v>0</v>
      </c>
      <c r="R17" s="51">
        <f t="shared" si="7"/>
        <v>0</v>
      </c>
      <c r="S17" s="51">
        <f t="shared" si="8"/>
        <v>0</v>
      </c>
      <c r="T17" s="35"/>
      <c r="U17" s="36"/>
      <c r="AN17" s="39" t="s">
        <v>44</v>
      </c>
      <c r="AO17" t="s">
        <v>37</v>
      </c>
      <c r="AP17" t="s">
        <v>38</v>
      </c>
      <c r="AQ17" s="3" t="s">
        <v>28</v>
      </c>
      <c r="AU17" s="39" t="s">
        <v>44</v>
      </c>
      <c r="AV17" t="s">
        <v>41</v>
      </c>
      <c r="AW17" t="s">
        <v>42</v>
      </c>
      <c r="AX17" t="s">
        <v>43</v>
      </c>
      <c r="BE17" s="39" t="s">
        <v>76</v>
      </c>
      <c r="BF17" t="s">
        <v>77</v>
      </c>
      <c r="BG17" t="s">
        <v>38</v>
      </c>
    </row>
    <row r="18" spans="2:59" s="30" customFormat="1" ht="18" customHeight="1">
      <c r="B18" s="29">
        <v>6</v>
      </c>
      <c r="C18" s="33"/>
      <c r="D18" s="33"/>
      <c r="E18" s="42">
        <f t="shared" si="0"/>
        <v>10</v>
      </c>
      <c r="F18" s="34"/>
      <c r="G18" s="29">
        <f t="shared" si="9"/>
        <v>0</v>
      </c>
      <c r="H18" s="53">
        <v>0</v>
      </c>
      <c r="I18" s="53">
        <v>0</v>
      </c>
      <c r="J18" s="51">
        <f t="shared" si="1"/>
        <v>0</v>
      </c>
      <c r="K18" s="51">
        <f t="shared" si="2"/>
        <v>0</v>
      </c>
      <c r="L18" s="53">
        <v>0</v>
      </c>
      <c r="M18" s="53">
        <v>0</v>
      </c>
      <c r="N18" s="51">
        <f t="shared" si="3"/>
        <v>0</v>
      </c>
      <c r="O18" s="53">
        <f t="shared" si="4"/>
        <v>0</v>
      </c>
      <c r="P18" s="51">
        <f t="shared" si="5"/>
        <v>0</v>
      </c>
      <c r="Q18" s="51">
        <f t="shared" si="6"/>
        <v>0</v>
      </c>
      <c r="R18" s="51">
        <f t="shared" si="7"/>
        <v>0</v>
      </c>
      <c r="S18" s="51">
        <f t="shared" si="8"/>
        <v>0</v>
      </c>
      <c r="T18" s="35"/>
      <c r="U18" s="36"/>
      <c r="AN18" s="39" t="s">
        <v>45</v>
      </c>
      <c r="AO18" t="s">
        <v>37</v>
      </c>
      <c r="AP18" t="s">
        <v>38</v>
      </c>
      <c r="AQ18" s="3" t="s">
        <v>28</v>
      </c>
      <c r="AU18" s="39" t="s">
        <v>45</v>
      </c>
      <c r="AV18" t="s">
        <v>41</v>
      </c>
      <c r="AW18" t="s">
        <v>42</v>
      </c>
      <c r="AX18" t="s">
        <v>43</v>
      </c>
      <c r="BE18" s="39" t="s">
        <v>39</v>
      </c>
      <c r="BF18" t="s">
        <v>78</v>
      </c>
      <c r="BG18" t="s">
        <v>38</v>
      </c>
    </row>
    <row r="19" spans="2:59" s="30" customFormat="1" ht="18" customHeight="1">
      <c r="B19" s="29">
        <v>7</v>
      </c>
      <c r="C19" s="33"/>
      <c r="D19" s="33"/>
      <c r="E19" s="42">
        <f t="shared" si="0"/>
        <v>10</v>
      </c>
      <c r="F19" s="34"/>
      <c r="G19" s="29">
        <f t="shared" si="9"/>
        <v>0</v>
      </c>
      <c r="H19" s="53">
        <v>0</v>
      </c>
      <c r="I19" s="53">
        <v>0</v>
      </c>
      <c r="J19" s="51">
        <f t="shared" si="1"/>
        <v>0</v>
      </c>
      <c r="K19" s="51">
        <f t="shared" si="2"/>
        <v>0</v>
      </c>
      <c r="L19" s="53">
        <v>0</v>
      </c>
      <c r="M19" s="53">
        <v>0</v>
      </c>
      <c r="N19" s="51">
        <f t="shared" si="3"/>
        <v>0</v>
      </c>
      <c r="O19" s="53">
        <f t="shared" si="4"/>
        <v>0</v>
      </c>
      <c r="P19" s="51">
        <f t="shared" si="5"/>
        <v>0</v>
      </c>
      <c r="Q19" s="51">
        <f t="shared" si="6"/>
        <v>0</v>
      </c>
      <c r="R19" s="51">
        <f t="shared" si="7"/>
        <v>0</v>
      </c>
      <c r="S19" s="51">
        <f t="shared" si="8"/>
        <v>0</v>
      </c>
      <c r="T19" s="35"/>
      <c r="U19" s="36"/>
      <c r="AN19" s="39" t="s">
        <v>46</v>
      </c>
      <c r="AO19" t="s">
        <v>37</v>
      </c>
      <c r="AP19" t="s">
        <v>38</v>
      </c>
      <c r="AQ19" s="3" t="s">
        <v>28</v>
      </c>
      <c r="AU19" s="39" t="s">
        <v>46</v>
      </c>
      <c r="AV19" t="s">
        <v>41</v>
      </c>
      <c r="AW19" t="s">
        <v>42</v>
      </c>
      <c r="AX19" t="s">
        <v>43</v>
      </c>
      <c r="BE19" s="39" t="s">
        <v>40</v>
      </c>
      <c r="BF19" t="s">
        <v>79</v>
      </c>
      <c r="BG19" t="s">
        <v>42</v>
      </c>
    </row>
    <row r="20" spans="2:59" s="30" customFormat="1" ht="18" customHeight="1">
      <c r="B20" s="29">
        <v>8</v>
      </c>
      <c r="C20" s="33"/>
      <c r="D20" s="33"/>
      <c r="E20" s="42">
        <f t="shared" si="0"/>
        <v>10</v>
      </c>
      <c r="F20" s="34"/>
      <c r="G20" s="29">
        <f t="shared" si="9"/>
        <v>0</v>
      </c>
      <c r="H20" s="53">
        <v>0</v>
      </c>
      <c r="I20" s="53">
        <v>0</v>
      </c>
      <c r="J20" s="51">
        <f t="shared" si="1"/>
        <v>0</v>
      </c>
      <c r="K20" s="51">
        <f t="shared" si="2"/>
        <v>0</v>
      </c>
      <c r="L20" s="53">
        <v>0</v>
      </c>
      <c r="M20" s="53">
        <v>0</v>
      </c>
      <c r="N20" s="51">
        <f t="shared" si="3"/>
        <v>0</v>
      </c>
      <c r="O20" s="53">
        <f t="shared" si="4"/>
        <v>0</v>
      </c>
      <c r="P20" s="51">
        <f t="shared" si="5"/>
        <v>0</v>
      </c>
      <c r="Q20" s="51">
        <f t="shared" si="6"/>
        <v>0</v>
      </c>
      <c r="R20" s="51">
        <f t="shared" si="7"/>
        <v>0</v>
      </c>
      <c r="S20" s="51">
        <f t="shared" si="8"/>
        <v>0</v>
      </c>
      <c r="T20" s="35"/>
      <c r="U20" s="36"/>
      <c r="AN20" s="39" t="s">
        <v>47</v>
      </c>
      <c r="AO20" t="s">
        <v>37</v>
      </c>
      <c r="AP20" t="s">
        <v>38</v>
      </c>
      <c r="AQ20" s="3" t="s">
        <v>28</v>
      </c>
      <c r="AU20" s="39" t="s">
        <v>47</v>
      </c>
      <c r="AV20" t="s">
        <v>41</v>
      </c>
      <c r="AW20" t="s">
        <v>42</v>
      </c>
      <c r="AX20" t="s">
        <v>43</v>
      </c>
      <c r="BE20" s="39" t="s">
        <v>44</v>
      </c>
      <c r="BF20" t="s">
        <v>80</v>
      </c>
      <c r="BG20" t="s">
        <v>42</v>
      </c>
    </row>
    <row r="21" spans="2:59" s="30" customFormat="1" ht="18" customHeight="1">
      <c r="B21" s="29">
        <v>9</v>
      </c>
      <c r="C21" s="33"/>
      <c r="D21" s="33"/>
      <c r="E21" s="42">
        <f t="shared" si="0"/>
        <v>10</v>
      </c>
      <c r="F21" s="34"/>
      <c r="G21" s="29">
        <f t="shared" si="9"/>
        <v>0</v>
      </c>
      <c r="H21" s="53">
        <v>0</v>
      </c>
      <c r="I21" s="53">
        <v>0</v>
      </c>
      <c r="J21" s="51">
        <f t="shared" si="1"/>
        <v>0</v>
      </c>
      <c r="K21" s="51">
        <f t="shared" si="2"/>
        <v>0</v>
      </c>
      <c r="L21" s="53">
        <v>0</v>
      </c>
      <c r="M21" s="53">
        <v>0</v>
      </c>
      <c r="N21" s="51">
        <f t="shared" si="3"/>
        <v>0</v>
      </c>
      <c r="O21" s="53">
        <f t="shared" si="4"/>
        <v>0</v>
      </c>
      <c r="P21" s="51">
        <f t="shared" si="5"/>
        <v>0</v>
      </c>
      <c r="Q21" s="51">
        <f t="shared" si="6"/>
        <v>0</v>
      </c>
      <c r="R21" s="51">
        <f t="shared" si="7"/>
        <v>0</v>
      </c>
      <c r="S21" s="51">
        <f t="shared" si="8"/>
        <v>0</v>
      </c>
      <c r="T21" s="35"/>
      <c r="U21" s="36"/>
      <c r="AN21" s="39" t="s">
        <v>48</v>
      </c>
      <c r="AO21" t="s">
        <v>37</v>
      </c>
      <c r="AP21" t="s">
        <v>38</v>
      </c>
      <c r="AQ21" s="3" t="s">
        <v>28</v>
      </c>
      <c r="AU21" s="39" t="s">
        <v>48</v>
      </c>
      <c r="AV21" t="s">
        <v>41</v>
      </c>
      <c r="AW21" t="s">
        <v>42</v>
      </c>
      <c r="AX21" t="s">
        <v>43</v>
      </c>
      <c r="BE21" s="39" t="s">
        <v>45</v>
      </c>
      <c r="BF21" t="s">
        <v>81</v>
      </c>
      <c r="BG21" t="s">
        <v>42</v>
      </c>
    </row>
    <row r="22" spans="2:59" s="30" customFormat="1" ht="18" customHeight="1">
      <c r="B22" s="29">
        <v>10</v>
      </c>
      <c r="C22" s="33"/>
      <c r="D22" s="33"/>
      <c r="E22" s="42">
        <f t="shared" si="0"/>
        <v>10</v>
      </c>
      <c r="F22" s="34"/>
      <c r="G22" s="29">
        <f t="shared" si="9"/>
        <v>0</v>
      </c>
      <c r="H22" s="53">
        <v>0</v>
      </c>
      <c r="I22" s="53">
        <v>0</v>
      </c>
      <c r="J22" s="51">
        <f t="shared" si="1"/>
        <v>0</v>
      </c>
      <c r="K22" s="51">
        <f t="shared" si="2"/>
        <v>0</v>
      </c>
      <c r="L22" s="53">
        <v>0</v>
      </c>
      <c r="M22" s="53">
        <v>0</v>
      </c>
      <c r="N22" s="51">
        <f t="shared" si="3"/>
        <v>0</v>
      </c>
      <c r="O22" s="53">
        <f t="shared" si="4"/>
        <v>0</v>
      </c>
      <c r="P22" s="51">
        <f t="shared" si="5"/>
        <v>0</v>
      </c>
      <c r="Q22" s="51">
        <f t="shared" si="6"/>
        <v>0</v>
      </c>
      <c r="R22" s="51">
        <f t="shared" si="7"/>
        <v>0</v>
      </c>
      <c r="S22" s="51">
        <f t="shared" si="8"/>
        <v>0</v>
      </c>
      <c r="T22" s="35"/>
      <c r="U22" s="36"/>
      <c r="AN22" s="39" t="s">
        <v>49</v>
      </c>
      <c r="AO22" t="s">
        <v>37</v>
      </c>
      <c r="AP22" t="s">
        <v>38</v>
      </c>
      <c r="AQ22" s="3" t="s">
        <v>28</v>
      </c>
      <c r="AU22" s="39" t="s">
        <v>49</v>
      </c>
      <c r="AV22" t="s">
        <v>37</v>
      </c>
      <c r="AW22" t="s">
        <v>38</v>
      </c>
      <c r="AX22" s="3" t="s">
        <v>28</v>
      </c>
      <c r="BE22" s="39" t="s">
        <v>46</v>
      </c>
      <c r="BF22" t="s">
        <v>84</v>
      </c>
      <c r="BG22" t="s">
        <v>42</v>
      </c>
    </row>
    <row r="23" spans="2:59" s="30" customFormat="1" ht="18" customHeight="1">
      <c r="B23" s="29">
        <v>11</v>
      </c>
      <c r="C23" s="33"/>
      <c r="D23" s="33"/>
      <c r="E23" s="42">
        <f t="shared" si="0"/>
        <v>10</v>
      </c>
      <c r="F23" s="34"/>
      <c r="G23" s="29">
        <f t="shared" si="9"/>
        <v>0</v>
      </c>
      <c r="H23" s="53">
        <v>0</v>
      </c>
      <c r="I23" s="53">
        <v>0</v>
      </c>
      <c r="J23" s="51">
        <f t="shared" si="1"/>
        <v>0</v>
      </c>
      <c r="K23" s="51">
        <f t="shared" si="2"/>
        <v>0</v>
      </c>
      <c r="L23" s="53">
        <v>0</v>
      </c>
      <c r="M23" s="53">
        <v>0</v>
      </c>
      <c r="N23" s="51">
        <f t="shared" si="3"/>
        <v>0</v>
      </c>
      <c r="O23" s="53">
        <f t="shared" si="4"/>
        <v>0</v>
      </c>
      <c r="P23" s="51">
        <f t="shared" si="5"/>
        <v>0</v>
      </c>
      <c r="Q23" s="51">
        <f t="shared" si="6"/>
        <v>0</v>
      </c>
      <c r="R23" s="51">
        <f t="shared" si="7"/>
        <v>0</v>
      </c>
      <c r="S23" s="51">
        <f t="shared" si="8"/>
        <v>0</v>
      </c>
      <c r="T23" s="35"/>
      <c r="U23" s="36"/>
      <c r="AN23" s="39" t="s">
        <v>50</v>
      </c>
      <c r="AO23" t="s">
        <v>37</v>
      </c>
      <c r="AP23" t="s">
        <v>38</v>
      </c>
      <c r="AQ23" s="3" t="s">
        <v>28</v>
      </c>
      <c r="AU23" s="39" t="s">
        <v>50</v>
      </c>
      <c r="AV23" t="s">
        <v>37</v>
      </c>
      <c r="AW23" t="s">
        <v>38</v>
      </c>
      <c r="AX23" s="3" t="s">
        <v>28</v>
      </c>
      <c r="BE23" s="39" t="s">
        <v>47</v>
      </c>
      <c r="BF23" t="s">
        <v>85</v>
      </c>
      <c r="BG23" t="s">
        <v>42</v>
      </c>
    </row>
    <row r="24" spans="2:59" s="30" customFormat="1" ht="18" customHeight="1" thickBot="1">
      <c r="B24" s="29">
        <v>12</v>
      </c>
      <c r="C24" s="33"/>
      <c r="D24" s="33"/>
      <c r="E24" s="42">
        <f t="shared" si="0"/>
        <v>10</v>
      </c>
      <c r="F24" s="34"/>
      <c r="G24" s="29">
        <f t="shared" si="9"/>
        <v>0</v>
      </c>
      <c r="H24" s="53">
        <v>0</v>
      </c>
      <c r="I24" s="53">
        <v>0</v>
      </c>
      <c r="J24" s="51">
        <f t="shared" si="1"/>
        <v>0</v>
      </c>
      <c r="K24" s="51">
        <f t="shared" si="2"/>
        <v>0</v>
      </c>
      <c r="L24" s="53">
        <v>0</v>
      </c>
      <c r="M24" s="53">
        <v>0</v>
      </c>
      <c r="N24" s="51">
        <f t="shared" si="3"/>
        <v>0</v>
      </c>
      <c r="O24" s="53">
        <f t="shared" si="4"/>
        <v>0</v>
      </c>
      <c r="P24" s="51">
        <f t="shared" si="5"/>
        <v>0</v>
      </c>
      <c r="Q24" s="51">
        <f t="shared" si="6"/>
        <v>0</v>
      </c>
      <c r="R24" s="51">
        <f t="shared" si="7"/>
        <v>0</v>
      </c>
      <c r="S24" s="51">
        <f t="shared" si="8"/>
        <v>0</v>
      </c>
      <c r="T24" s="35"/>
      <c r="U24" s="36"/>
      <c r="AN24" s="39" t="s">
        <v>51</v>
      </c>
      <c r="AO24" t="s">
        <v>37</v>
      </c>
      <c r="AP24" t="s">
        <v>38</v>
      </c>
      <c r="AQ24" s="3" t="s">
        <v>28</v>
      </c>
      <c r="AU24" s="39" t="s">
        <v>51</v>
      </c>
      <c r="AV24" t="s">
        <v>37</v>
      </c>
      <c r="AW24" t="s">
        <v>38</v>
      </c>
      <c r="AX24" s="3" t="s">
        <v>28</v>
      </c>
      <c r="BE24" s="39" t="s">
        <v>48</v>
      </c>
      <c r="BF24" t="s">
        <v>86</v>
      </c>
      <c r="BG24" t="s">
        <v>42</v>
      </c>
    </row>
    <row r="25" spans="2:59" s="32" customFormat="1" ht="18" customHeight="1" thickBot="1">
      <c r="B25" s="57" t="s">
        <v>11</v>
      </c>
      <c r="C25" s="58"/>
      <c r="D25" s="58"/>
      <c r="E25" s="58"/>
      <c r="F25" s="59"/>
      <c r="G25" s="31">
        <f aca="true" t="shared" si="10" ref="G25:U25">SUM(G13:G24)</f>
        <v>0</v>
      </c>
      <c r="H25" s="54">
        <f t="shared" si="10"/>
        <v>0</v>
      </c>
      <c r="I25" s="54">
        <f t="shared" si="10"/>
        <v>0</v>
      </c>
      <c r="J25" s="31">
        <f t="shared" si="10"/>
        <v>0</v>
      </c>
      <c r="K25" s="31">
        <f t="shared" si="10"/>
        <v>0</v>
      </c>
      <c r="L25" s="54">
        <f t="shared" si="10"/>
        <v>0</v>
      </c>
      <c r="M25" s="54">
        <f t="shared" si="10"/>
        <v>0</v>
      </c>
      <c r="N25" s="31">
        <f t="shared" si="10"/>
        <v>0</v>
      </c>
      <c r="O25" s="54">
        <f t="shared" si="10"/>
        <v>0</v>
      </c>
      <c r="P25" s="31">
        <f>SUM(P13:P24)</f>
        <v>0</v>
      </c>
      <c r="Q25" s="31">
        <f>SUM(Q13:Q24)</f>
        <v>0</v>
      </c>
      <c r="R25" s="31">
        <f t="shared" si="10"/>
        <v>0</v>
      </c>
      <c r="S25" s="31">
        <f t="shared" si="10"/>
        <v>0</v>
      </c>
      <c r="T25" s="31">
        <f t="shared" si="10"/>
        <v>0</v>
      </c>
      <c r="U25" s="31">
        <f t="shared" si="10"/>
        <v>0</v>
      </c>
      <c r="AN25" s="39" t="s">
        <v>52</v>
      </c>
      <c r="AO25" t="s">
        <v>37</v>
      </c>
      <c r="AP25" t="s">
        <v>38</v>
      </c>
      <c r="AQ25" s="3" t="s">
        <v>28</v>
      </c>
      <c r="AR25" s="30"/>
      <c r="AU25" s="39" t="s">
        <v>52</v>
      </c>
      <c r="AV25" t="s">
        <v>37</v>
      </c>
      <c r="AW25" t="s">
        <v>38</v>
      </c>
      <c r="AX25" s="3" t="s">
        <v>28</v>
      </c>
      <c r="BE25" s="39" t="s">
        <v>49</v>
      </c>
      <c r="BF25" t="s">
        <v>87</v>
      </c>
      <c r="BG25" t="s">
        <v>38</v>
      </c>
    </row>
    <row r="26" spans="2:59" s="8" customFormat="1" ht="12.75">
      <c r="B26" s="23"/>
      <c r="C26" s="23"/>
      <c r="D26" s="23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AN26" s="39" t="s">
        <v>53</v>
      </c>
      <c r="AO26" t="s">
        <v>37</v>
      </c>
      <c r="AP26" t="s">
        <v>38</v>
      </c>
      <c r="AQ26" s="3" t="s">
        <v>28</v>
      </c>
      <c r="AR26" s="30"/>
      <c r="AU26" s="39" t="s">
        <v>53</v>
      </c>
      <c r="AV26" t="s">
        <v>37</v>
      </c>
      <c r="AW26" t="s">
        <v>38</v>
      </c>
      <c r="AX26" s="3" t="s">
        <v>28</v>
      </c>
      <c r="BE26" s="39" t="s">
        <v>50</v>
      </c>
      <c r="BF26" t="s">
        <v>88</v>
      </c>
      <c r="BG26" t="s">
        <v>38</v>
      </c>
    </row>
    <row r="27" spans="2:59" ht="12.75">
      <c r="B27" s="70"/>
      <c r="C27" s="70"/>
      <c r="D27" s="70"/>
      <c r="E27" s="62"/>
      <c r="F27" s="62"/>
      <c r="G27" s="62"/>
      <c r="H27" s="62"/>
      <c r="I27" s="62"/>
      <c r="J27" s="62"/>
      <c r="K27" s="12"/>
      <c r="L27" s="12"/>
      <c r="M27" s="12"/>
      <c r="N27" s="12"/>
      <c r="O27" s="12"/>
      <c r="P27" s="12"/>
      <c r="Q27" s="12"/>
      <c r="R27" s="63"/>
      <c r="S27" s="63"/>
      <c r="T27" s="63"/>
      <c r="U27" s="63"/>
      <c r="AN27" s="39" t="s">
        <v>54</v>
      </c>
      <c r="AO27" t="s">
        <v>37</v>
      </c>
      <c r="AP27" t="s">
        <v>38</v>
      </c>
      <c r="AQ27" s="3" t="s">
        <v>28</v>
      </c>
      <c r="AR27" s="30"/>
      <c r="AU27" s="39" t="s">
        <v>54</v>
      </c>
      <c r="AV27" t="s">
        <v>37</v>
      </c>
      <c r="AW27" t="s">
        <v>38</v>
      </c>
      <c r="AX27" s="3" t="s">
        <v>28</v>
      </c>
      <c r="BE27" s="39" t="s">
        <v>51</v>
      </c>
      <c r="BF27" t="s">
        <v>89</v>
      </c>
      <c r="BG27" t="s">
        <v>38</v>
      </c>
    </row>
    <row r="28" spans="2:59" ht="12.75">
      <c r="B28" s="62"/>
      <c r="C28" s="62"/>
      <c r="D28" s="62"/>
      <c r="E28" s="62"/>
      <c r="F28" s="62"/>
      <c r="G28" s="62"/>
      <c r="H28" s="62"/>
      <c r="I28" s="62"/>
      <c r="J28" s="62"/>
      <c r="K28" s="25"/>
      <c r="L28" s="25"/>
      <c r="M28" s="25"/>
      <c r="N28" s="25"/>
      <c r="O28" s="25"/>
      <c r="P28" s="25"/>
      <c r="Q28" s="48" t="s">
        <v>22</v>
      </c>
      <c r="R28" s="48"/>
      <c r="S28" s="48"/>
      <c r="T28" s="49"/>
      <c r="U28" s="13"/>
      <c r="AN28" s="39" t="s">
        <v>55</v>
      </c>
      <c r="AO28" t="s">
        <v>37</v>
      </c>
      <c r="AP28" t="s">
        <v>38</v>
      </c>
      <c r="AQ28" s="3" t="s">
        <v>28</v>
      </c>
      <c r="AR28" s="30"/>
      <c r="AU28" s="39" t="s">
        <v>55</v>
      </c>
      <c r="AV28" t="s">
        <v>41</v>
      </c>
      <c r="AW28" t="s">
        <v>42</v>
      </c>
      <c r="AX28" t="s">
        <v>43</v>
      </c>
      <c r="BE28" s="39" t="s">
        <v>52</v>
      </c>
      <c r="BF28" t="s">
        <v>37</v>
      </c>
      <c r="BG28" t="s">
        <v>38</v>
      </c>
    </row>
    <row r="29" spans="2:59" ht="12.75">
      <c r="B29" s="62"/>
      <c r="C29" s="62"/>
      <c r="D29" s="62"/>
      <c r="E29" s="68"/>
      <c r="F29" s="68"/>
      <c r="G29" s="68"/>
      <c r="H29" s="68"/>
      <c r="I29" s="68"/>
      <c r="J29" s="68"/>
      <c r="K29" s="12"/>
      <c r="L29" s="12"/>
      <c r="M29" s="12"/>
      <c r="N29" s="12"/>
      <c r="O29" s="12"/>
      <c r="P29" s="12"/>
      <c r="Q29" s="27" t="s">
        <v>23</v>
      </c>
      <c r="R29" s="27"/>
      <c r="S29" s="27"/>
      <c r="T29" s="12"/>
      <c r="U29" s="13"/>
      <c r="AN29" s="39" t="s">
        <v>56</v>
      </c>
      <c r="AO29" t="s">
        <v>37</v>
      </c>
      <c r="AP29" t="s">
        <v>38</v>
      </c>
      <c r="AQ29" s="3" t="s">
        <v>28</v>
      </c>
      <c r="AR29" s="30"/>
      <c r="AU29" s="39" t="s">
        <v>56</v>
      </c>
      <c r="AV29" t="s">
        <v>37</v>
      </c>
      <c r="AW29" t="s">
        <v>38</v>
      </c>
      <c r="AX29" s="3" t="s">
        <v>28</v>
      </c>
      <c r="BE29" s="39" t="s">
        <v>53</v>
      </c>
      <c r="BF29" t="s">
        <v>90</v>
      </c>
      <c r="BG29" t="s">
        <v>38</v>
      </c>
    </row>
    <row r="30" spans="2:59" ht="12.75">
      <c r="B30" s="62"/>
      <c r="C30" s="62"/>
      <c r="D30" s="6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7" t="s">
        <v>24</v>
      </c>
      <c r="R30" s="27"/>
      <c r="S30" s="27"/>
      <c r="T30" s="12"/>
      <c r="U30" s="13"/>
      <c r="AN30" s="40" t="s">
        <v>57</v>
      </c>
      <c r="AO30" t="s">
        <v>37</v>
      </c>
      <c r="AP30" t="s">
        <v>38</v>
      </c>
      <c r="AQ30" s="3" t="s">
        <v>28</v>
      </c>
      <c r="AR30" s="30"/>
      <c r="AU30" s="40" t="s">
        <v>57</v>
      </c>
      <c r="AV30" t="s">
        <v>41</v>
      </c>
      <c r="AW30" t="s">
        <v>42</v>
      </c>
      <c r="AX30" t="s">
        <v>43</v>
      </c>
      <c r="BE30" s="39" t="s">
        <v>54</v>
      </c>
      <c r="BF30" t="s">
        <v>91</v>
      </c>
      <c r="BG30" t="s">
        <v>38</v>
      </c>
    </row>
    <row r="31" spans="2:59" ht="12.75">
      <c r="B31" s="62"/>
      <c r="C31" s="62"/>
      <c r="D31" s="6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7" t="s">
        <v>25</v>
      </c>
      <c r="R31" s="27"/>
      <c r="S31" s="27"/>
      <c r="T31" s="12"/>
      <c r="U31" s="13"/>
      <c r="AN31" s="40" t="s">
        <v>58</v>
      </c>
      <c r="AO31" t="s">
        <v>37</v>
      </c>
      <c r="AP31" t="s">
        <v>38</v>
      </c>
      <c r="AQ31" s="3" t="s">
        <v>28</v>
      </c>
      <c r="AR31" s="30"/>
      <c r="AU31" s="40" t="s">
        <v>58</v>
      </c>
      <c r="AV31" t="s">
        <v>41</v>
      </c>
      <c r="AW31" t="s">
        <v>42</v>
      </c>
      <c r="AX31" t="s">
        <v>43</v>
      </c>
      <c r="BE31" s="39" t="s">
        <v>55</v>
      </c>
      <c r="BF31" t="s">
        <v>92</v>
      </c>
      <c r="BG31" t="s">
        <v>42</v>
      </c>
    </row>
    <row r="32" spans="2:59" ht="12.75">
      <c r="B32" s="62"/>
      <c r="C32" s="62"/>
      <c r="D32" s="62"/>
      <c r="E32" s="12"/>
      <c r="F32" s="12"/>
      <c r="G32" s="12"/>
      <c r="H32" s="12"/>
      <c r="I32" s="12"/>
      <c r="J32" s="12"/>
      <c r="K32" s="12"/>
      <c r="L32" s="12"/>
      <c r="M32" s="12"/>
      <c r="N32" s="26"/>
      <c r="O32" s="26"/>
      <c r="P32" s="26"/>
      <c r="Q32" s="27" t="s">
        <v>26</v>
      </c>
      <c r="R32" s="27"/>
      <c r="S32" s="27"/>
      <c r="T32" s="12"/>
      <c r="U32" s="13"/>
      <c r="AN32" s="40" t="s">
        <v>59</v>
      </c>
      <c r="AO32" t="s">
        <v>37</v>
      </c>
      <c r="AP32" t="s">
        <v>38</v>
      </c>
      <c r="AQ32" s="3" t="s">
        <v>28</v>
      </c>
      <c r="AR32" s="30"/>
      <c r="AU32" s="40" t="s">
        <v>59</v>
      </c>
      <c r="AV32" t="s">
        <v>41</v>
      </c>
      <c r="AW32" t="s">
        <v>42</v>
      </c>
      <c r="AX32" t="s">
        <v>43</v>
      </c>
      <c r="BE32" s="39" t="s">
        <v>56</v>
      </c>
      <c r="BF32" t="s">
        <v>93</v>
      </c>
      <c r="BG32" t="s">
        <v>38</v>
      </c>
    </row>
    <row r="33" spans="2:59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7" t="s">
        <v>27</v>
      </c>
      <c r="R33" s="27"/>
      <c r="S33" s="27"/>
      <c r="T33" s="12"/>
      <c r="U33" s="13"/>
      <c r="AN33" s="40" t="s">
        <v>60</v>
      </c>
      <c r="AO33" t="s">
        <v>37</v>
      </c>
      <c r="AP33" t="s">
        <v>38</v>
      </c>
      <c r="AQ33" s="3" t="s">
        <v>28</v>
      </c>
      <c r="AR33" s="30"/>
      <c r="AU33" s="40" t="s">
        <v>60</v>
      </c>
      <c r="AV33" t="s">
        <v>37</v>
      </c>
      <c r="AW33" t="s">
        <v>38</v>
      </c>
      <c r="AX33" s="3" t="s">
        <v>28</v>
      </c>
      <c r="BE33" s="40" t="s">
        <v>57</v>
      </c>
      <c r="BF33" t="s">
        <v>94</v>
      </c>
      <c r="BG33" t="s">
        <v>42</v>
      </c>
    </row>
    <row r="34" spans="2:59" ht="12.75">
      <c r="B34" s="12"/>
      <c r="C34" s="3"/>
      <c r="D34" s="66"/>
      <c r="E34" s="66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41"/>
      <c r="S34" s="41"/>
      <c r="T34" s="46"/>
      <c r="U34" s="5"/>
      <c r="V34" s="10"/>
      <c r="AN34" s="40" t="s">
        <v>61</v>
      </c>
      <c r="AO34" t="s">
        <v>37</v>
      </c>
      <c r="AP34" t="s">
        <v>38</v>
      </c>
      <c r="AQ34" s="3" t="s">
        <v>28</v>
      </c>
      <c r="AR34" s="30"/>
      <c r="AU34" s="40" t="s">
        <v>61</v>
      </c>
      <c r="AV34" t="s">
        <v>37</v>
      </c>
      <c r="AW34" t="s">
        <v>38</v>
      </c>
      <c r="AX34" s="3" t="s">
        <v>28</v>
      </c>
      <c r="BE34" s="40" t="s">
        <v>58</v>
      </c>
      <c r="BF34" t="s">
        <v>95</v>
      </c>
      <c r="BG34" t="s">
        <v>42</v>
      </c>
    </row>
    <row r="35" spans="2:59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 t="s">
        <v>38</v>
      </c>
      <c r="R35" s="50">
        <f ca="1">TODAY()</f>
        <v>44960</v>
      </c>
      <c r="S35" s="13"/>
      <c r="T35" s="13"/>
      <c r="U35" s="13"/>
      <c r="V35" s="11"/>
      <c r="AN35" s="40" t="s">
        <v>62</v>
      </c>
      <c r="AO35" t="s">
        <v>37</v>
      </c>
      <c r="AP35" t="s">
        <v>38</v>
      </c>
      <c r="AQ35" s="3" t="s">
        <v>28</v>
      </c>
      <c r="AR35" s="30"/>
      <c r="AU35" s="40" t="s">
        <v>62</v>
      </c>
      <c r="AV35" t="s">
        <v>37</v>
      </c>
      <c r="AW35" t="s">
        <v>38</v>
      </c>
      <c r="AX35" s="3" t="s">
        <v>28</v>
      </c>
      <c r="BE35" s="40" t="s">
        <v>59</v>
      </c>
      <c r="BF35" t="s">
        <v>96</v>
      </c>
      <c r="BG35" t="s">
        <v>42</v>
      </c>
    </row>
    <row r="36" spans="2:59" ht="12.75">
      <c r="B36" s="12"/>
      <c r="C36" s="67"/>
      <c r="D36" s="67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62" t="s">
        <v>108</v>
      </c>
      <c r="R36" s="62"/>
      <c r="S36" s="62"/>
      <c r="T36" s="62"/>
      <c r="U36" s="41"/>
      <c r="V36" s="11"/>
      <c r="AN36" s="40" t="s">
        <v>63</v>
      </c>
      <c r="AO36" t="s">
        <v>37</v>
      </c>
      <c r="AP36" t="s">
        <v>38</v>
      </c>
      <c r="AQ36" s="3" t="s">
        <v>28</v>
      </c>
      <c r="AR36" s="30"/>
      <c r="AU36" s="40" t="s">
        <v>63</v>
      </c>
      <c r="AV36" t="s">
        <v>37</v>
      </c>
      <c r="AW36" t="s">
        <v>38</v>
      </c>
      <c r="AX36" s="3" t="s">
        <v>28</v>
      </c>
      <c r="BE36" s="40" t="s">
        <v>60</v>
      </c>
      <c r="BF36" t="s">
        <v>98</v>
      </c>
      <c r="BG36" t="s">
        <v>38</v>
      </c>
    </row>
    <row r="37" spans="2:59" ht="12.75">
      <c r="B37" s="12"/>
      <c r="C37" s="65"/>
      <c r="D37" s="65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"/>
      <c r="S37" s="1"/>
      <c r="T37" s="1"/>
      <c r="U37" s="1"/>
      <c r="V37" s="11"/>
      <c r="AN37" s="40" t="s">
        <v>64</v>
      </c>
      <c r="AO37" t="s">
        <v>37</v>
      </c>
      <c r="AP37" t="s">
        <v>38</v>
      </c>
      <c r="AQ37" s="3" t="s">
        <v>28</v>
      </c>
      <c r="AR37" s="30"/>
      <c r="AU37" s="40" t="s">
        <v>64</v>
      </c>
      <c r="AV37" t="s">
        <v>37</v>
      </c>
      <c r="AW37" t="s">
        <v>38</v>
      </c>
      <c r="AX37" s="3" t="s">
        <v>28</v>
      </c>
      <c r="BE37" s="40" t="s">
        <v>61</v>
      </c>
      <c r="BF37" t="s">
        <v>97</v>
      </c>
      <c r="BG37" t="s">
        <v>38</v>
      </c>
    </row>
    <row r="38" spans="2:59" ht="12.75">
      <c r="B38" s="12"/>
      <c r="C38" s="65"/>
      <c r="D38" s="6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"/>
      <c r="S38" s="1"/>
      <c r="T38" s="1"/>
      <c r="U38" s="1"/>
      <c r="V38" s="11"/>
      <c r="AN38" s="40" t="s">
        <v>65</v>
      </c>
      <c r="AO38" t="s">
        <v>37</v>
      </c>
      <c r="AP38" t="s">
        <v>38</v>
      </c>
      <c r="AQ38" s="3" t="s">
        <v>28</v>
      </c>
      <c r="AR38" s="30"/>
      <c r="AU38" s="40" t="s">
        <v>65</v>
      </c>
      <c r="AV38" t="s">
        <v>37</v>
      </c>
      <c r="AW38" t="s">
        <v>38</v>
      </c>
      <c r="AX38" s="3" t="s">
        <v>28</v>
      </c>
      <c r="BE38" s="40" t="s">
        <v>62</v>
      </c>
      <c r="BF38" t="s">
        <v>99</v>
      </c>
      <c r="BG38" t="s">
        <v>38</v>
      </c>
    </row>
    <row r="39" spans="2:59" ht="12.75">
      <c r="B39" s="12"/>
      <c r="C39" s="65"/>
      <c r="D39" s="65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"/>
      <c r="S39" s="1"/>
      <c r="T39" s="1"/>
      <c r="U39" s="1"/>
      <c r="V39" s="11"/>
      <c r="AN39" s="40" t="s">
        <v>66</v>
      </c>
      <c r="AO39" t="s">
        <v>37</v>
      </c>
      <c r="AP39" t="s">
        <v>38</v>
      </c>
      <c r="AQ39" s="3" t="s">
        <v>28</v>
      </c>
      <c r="AR39" s="30"/>
      <c r="AU39" s="40" t="s">
        <v>66</v>
      </c>
      <c r="AV39" t="s">
        <v>37</v>
      </c>
      <c r="AW39" t="s">
        <v>38</v>
      </c>
      <c r="AX39" s="3" t="s">
        <v>28</v>
      </c>
      <c r="BE39" s="40" t="s">
        <v>63</v>
      </c>
      <c r="BF39" t="s">
        <v>100</v>
      </c>
      <c r="BG39" t="s">
        <v>38</v>
      </c>
    </row>
    <row r="40" spans="2:59" ht="12.75">
      <c r="B40" s="12"/>
      <c r="C40" s="71"/>
      <c r="D40" s="7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67"/>
      <c r="S40" s="67"/>
      <c r="T40" s="67"/>
      <c r="U40" s="41"/>
      <c r="AN40" s="40" t="s">
        <v>67</v>
      </c>
      <c r="AO40" t="s">
        <v>37</v>
      </c>
      <c r="AP40" t="s">
        <v>38</v>
      </c>
      <c r="AQ40" s="3" t="s">
        <v>28</v>
      </c>
      <c r="AR40" s="30"/>
      <c r="AU40" s="40" t="s">
        <v>67</v>
      </c>
      <c r="AV40" t="s">
        <v>37</v>
      </c>
      <c r="AW40" t="s">
        <v>38</v>
      </c>
      <c r="AX40" s="3" t="s">
        <v>28</v>
      </c>
      <c r="BE40" s="40" t="s">
        <v>64</v>
      </c>
      <c r="BF40" t="s">
        <v>101</v>
      </c>
      <c r="BG40" t="s">
        <v>38</v>
      </c>
    </row>
    <row r="41" spans="2:59" ht="12.75">
      <c r="B41" s="12"/>
      <c r="C41" s="13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  <c r="AN41" s="40" t="s">
        <v>68</v>
      </c>
      <c r="AO41" t="s">
        <v>37</v>
      </c>
      <c r="AP41" t="s">
        <v>38</v>
      </c>
      <c r="AQ41" s="3" t="s">
        <v>28</v>
      </c>
      <c r="AR41" s="30"/>
      <c r="AU41" s="40" t="s">
        <v>68</v>
      </c>
      <c r="AV41" t="s">
        <v>37</v>
      </c>
      <c r="AW41" t="s">
        <v>38</v>
      </c>
      <c r="AX41" s="3" t="s">
        <v>28</v>
      </c>
      <c r="BE41" s="40" t="s">
        <v>65</v>
      </c>
      <c r="BF41" t="s">
        <v>82</v>
      </c>
      <c r="BG41" t="s">
        <v>38</v>
      </c>
    </row>
    <row r="42" spans="40:59" ht="12.75">
      <c r="AN42" s="40" t="s">
        <v>69</v>
      </c>
      <c r="AO42" t="s">
        <v>37</v>
      </c>
      <c r="AP42" t="s">
        <v>38</v>
      </c>
      <c r="AQ42" s="3" t="s">
        <v>28</v>
      </c>
      <c r="AR42" s="30"/>
      <c r="AU42" s="40" t="s">
        <v>69</v>
      </c>
      <c r="AV42" t="s">
        <v>37</v>
      </c>
      <c r="AW42" t="s">
        <v>38</v>
      </c>
      <c r="AX42" s="3" t="s">
        <v>28</v>
      </c>
      <c r="BE42" s="40" t="s">
        <v>66</v>
      </c>
      <c r="BF42" t="s">
        <v>102</v>
      </c>
      <c r="BG42" t="s">
        <v>38</v>
      </c>
    </row>
    <row r="43" spans="40:59" ht="12.75">
      <c r="AN43" s="40" t="s">
        <v>70</v>
      </c>
      <c r="AO43" t="s">
        <v>37</v>
      </c>
      <c r="AP43" t="s">
        <v>38</v>
      </c>
      <c r="AQ43" s="3" t="s">
        <v>28</v>
      </c>
      <c r="AR43" s="30"/>
      <c r="AU43" s="40" t="s">
        <v>70</v>
      </c>
      <c r="AV43" t="s">
        <v>37</v>
      </c>
      <c r="AW43" t="s">
        <v>38</v>
      </c>
      <c r="AX43" s="3" t="s">
        <v>28</v>
      </c>
      <c r="BE43" s="40" t="s">
        <v>67</v>
      </c>
      <c r="BF43" t="s">
        <v>103</v>
      </c>
      <c r="BG43" t="s">
        <v>38</v>
      </c>
    </row>
    <row r="44" spans="40:59" ht="12.75">
      <c r="AN44" s="40" t="s">
        <v>71</v>
      </c>
      <c r="AO44" t="s">
        <v>37</v>
      </c>
      <c r="AP44" t="s">
        <v>38</v>
      </c>
      <c r="AQ44" s="3" t="s">
        <v>28</v>
      </c>
      <c r="AR44" s="30"/>
      <c r="AU44" s="40" t="s">
        <v>71</v>
      </c>
      <c r="AV44" t="s">
        <v>37</v>
      </c>
      <c r="AW44" t="s">
        <v>38</v>
      </c>
      <c r="AX44" s="3" t="s">
        <v>28</v>
      </c>
      <c r="BE44" s="40" t="s">
        <v>68</v>
      </c>
      <c r="BF44" t="s">
        <v>104</v>
      </c>
      <c r="BG44" t="s">
        <v>38</v>
      </c>
    </row>
    <row r="45" spans="40:59" ht="12.75">
      <c r="AN45" s="40" t="s">
        <v>72</v>
      </c>
      <c r="AO45" t="s">
        <v>37</v>
      </c>
      <c r="AP45" t="s">
        <v>38</v>
      </c>
      <c r="AQ45" s="3" t="s">
        <v>28</v>
      </c>
      <c r="AR45" s="30"/>
      <c r="AU45" s="40" t="s">
        <v>72</v>
      </c>
      <c r="AV45" t="s">
        <v>37</v>
      </c>
      <c r="AW45" t="s">
        <v>38</v>
      </c>
      <c r="AX45" s="3" t="s">
        <v>28</v>
      </c>
      <c r="BE45" s="40" t="s">
        <v>69</v>
      </c>
      <c r="BF45" t="s">
        <v>105</v>
      </c>
      <c r="BG45" t="s">
        <v>38</v>
      </c>
    </row>
    <row r="46" spans="57:59" ht="12.75">
      <c r="BE46" s="40" t="s">
        <v>70</v>
      </c>
      <c r="BF46" t="s">
        <v>106</v>
      </c>
      <c r="BG46" t="s">
        <v>38</v>
      </c>
    </row>
    <row r="47" spans="57:59" ht="12.75">
      <c r="BE47" s="40" t="s">
        <v>71</v>
      </c>
      <c r="BF47" t="s">
        <v>83</v>
      </c>
      <c r="BG47" t="s">
        <v>38</v>
      </c>
    </row>
    <row r="48" spans="57:59" ht="12.75">
      <c r="BE48" s="40" t="s">
        <v>72</v>
      </c>
      <c r="BF48" t="s">
        <v>74</v>
      </c>
      <c r="BG48" t="s">
        <v>38</v>
      </c>
    </row>
  </sheetData>
  <sheetProtection/>
  <mergeCells count="28">
    <mergeCell ref="C39:D39"/>
    <mergeCell ref="C40:D40"/>
    <mergeCell ref="B30:D30"/>
    <mergeCell ref="E29:J29"/>
    <mergeCell ref="Q10:R10"/>
    <mergeCell ref="Q36:T36"/>
    <mergeCell ref="R40:T40"/>
    <mergeCell ref="B27:D27"/>
    <mergeCell ref="R27:U27"/>
    <mergeCell ref="B31:D31"/>
    <mergeCell ref="B28:D28"/>
    <mergeCell ref="B29:D29"/>
    <mergeCell ref="E28:J28"/>
    <mergeCell ref="G8:S8"/>
    <mergeCell ref="B7:E7"/>
    <mergeCell ref="G9:S9"/>
    <mergeCell ref="C38:D38"/>
    <mergeCell ref="D34:E34"/>
    <mergeCell ref="E27:J27"/>
    <mergeCell ref="B32:D32"/>
    <mergeCell ref="C36:D36"/>
    <mergeCell ref="C37:D37"/>
    <mergeCell ref="F7:S7"/>
    <mergeCell ref="B25:F25"/>
    <mergeCell ref="K10:N10"/>
    <mergeCell ref="B8:E8"/>
    <mergeCell ref="B9:E9"/>
    <mergeCell ref="B6:E6"/>
  </mergeCells>
  <dataValidations count="1">
    <dataValidation type="list" allowBlank="1" showInputMessage="1" showErrorMessage="1" sqref="C10">
      <formula1>$AN$14:$AN$45</formula1>
    </dataValidation>
  </dataValidations>
  <printOptions/>
  <pageMargins left="0" right="0" top="0" bottom="0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ΓΙΩΡΓΟΣ ΚΡΕΜΥΔΑΣ</dc:creator>
  <cp:keywords/>
  <dc:description/>
  <cp:lastModifiedBy>user</cp:lastModifiedBy>
  <cp:lastPrinted>2017-09-27T06:29:18Z</cp:lastPrinted>
  <dcterms:created xsi:type="dcterms:W3CDTF">2002-10-23T04:44:53Z</dcterms:created>
  <dcterms:modified xsi:type="dcterms:W3CDTF">2023-02-03T11:23:24Z</dcterms:modified>
  <cp:category/>
  <cp:version/>
  <cp:contentType/>
  <cp:contentStatus/>
</cp:coreProperties>
</file>