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/Documents/"/>
    </mc:Choice>
  </mc:AlternateContent>
  <xr:revisionPtr revIDLastSave="0" documentId="13_ncr:1_{243B356B-35EB-A144-8DFD-F21FC5618856}" xr6:coauthVersionLast="47" xr6:coauthVersionMax="47" xr10:uidLastSave="{00000000-0000-0000-0000-000000000000}"/>
  <bookViews>
    <workbookView xWindow="880" yWindow="500" windowWidth="31160" windowHeight="19160" xr2:uid="{00000000-000D-0000-FFFF-FFFF00000000}"/>
  </bookViews>
  <sheets>
    <sheet name="ΔΙΕΥΘΥΝΣΗΣ Δ.Ε. ΑΡΓΟΛΙΔΑΣ_Μορι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66" i="1" l="1"/>
  <c r="BB66" i="1"/>
  <c r="BA66" i="1" s="1"/>
  <c r="AZ66" i="1" s="1"/>
  <c r="AV66" i="1"/>
  <c r="AK66" i="1"/>
  <c r="AC66" i="1"/>
  <c r="T66" i="1"/>
  <c r="J66" i="1"/>
  <c r="BF65" i="1"/>
  <c r="BB65" i="1"/>
  <c r="AV65" i="1"/>
  <c r="AK65" i="1"/>
  <c r="AC65" i="1"/>
  <c r="T65" i="1"/>
  <c r="J65" i="1"/>
  <c r="BF64" i="1"/>
  <c r="BB64" i="1"/>
  <c r="BA64" i="1" s="1"/>
  <c r="AZ64" i="1" s="1"/>
  <c r="AV64" i="1"/>
  <c r="AK64" i="1"/>
  <c r="AJ64" i="1" s="1"/>
  <c r="AC64" i="1"/>
  <c r="T64" i="1"/>
  <c r="J64" i="1"/>
  <c r="BF63" i="1"/>
  <c r="BB63" i="1"/>
  <c r="BA63" i="1" s="1"/>
  <c r="AZ63" i="1" s="1"/>
  <c r="AV63" i="1"/>
  <c r="AK63" i="1"/>
  <c r="AC63" i="1"/>
  <c r="T63" i="1"/>
  <c r="J63" i="1"/>
  <c r="BF62" i="1"/>
  <c r="BB62" i="1"/>
  <c r="BA62" i="1" s="1"/>
  <c r="AZ62" i="1" s="1"/>
  <c r="AV62" i="1"/>
  <c r="AK62" i="1"/>
  <c r="AJ62" i="1" s="1"/>
  <c r="AC62" i="1"/>
  <c r="T62" i="1"/>
  <c r="J62" i="1"/>
  <c r="BF61" i="1"/>
  <c r="BB61" i="1"/>
  <c r="AV61" i="1"/>
  <c r="AK61" i="1"/>
  <c r="AJ61" i="1" s="1"/>
  <c r="AC61" i="1"/>
  <c r="T61" i="1"/>
  <c r="J61" i="1"/>
  <c r="BF60" i="1"/>
  <c r="BB60" i="1"/>
  <c r="AV60" i="1"/>
  <c r="AK60" i="1"/>
  <c r="AJ60" i="1" s="1"/>
  <c r="AC60" i="1"/>
  <c r="T60" i="1"/>
  <c r="J60" i="1"/>
  <c r="BF59" i="1"/>
  <c r="BB59" i="1"/>
  <c r="AV59" i="1"/>
  <c r="AK59" i="1"/>
  <c r="AC59" i="1"/>
  <c r="T59" i="1"/>
  <c r="J59" i="1"/>
  <c r="BF58" i="1"/>
  <c r="BB58" i="1"/>
  <c r="BA58" i="1" s="1"/>
  <c r="AZ58" i="1" s="1"/>
  <c r="AV58" i="1"/>
  <c r="AK58" i="1"/>
  <c r="AC58" i="1"/>
  <c r="T58" i="1"/>
  <c r="J58" i="1"/>
  <c r="BF57" i="1"/>
  <c r="BB57" i="1"/>
  <c r="AV57" i="1"/>
  <c r="AK57" i="1"/>
  <c r="AC57" i="1"/>
  <c r="T57" i="1"/>
  <c r="J57" i="1"/>
  <c r="BF56" i="1"/>
  <c r="BB56" i="1"/>
  <c r="BA56" i="1" s="1"/>
  <c r="AZ56" i="1" s="1"/>
  <c r="AV56" i="1"/>
  <c r="AK56" i="1"/>
  <c r="AJ56" i="1" s="1"/>
  <c r="AC56" i="1"/>
  <c r="T56" i="1"/>
  <c r="J56" i="1"/>
  <c r="BF55" i="1"/>
  <c r="BB55" i="1"/>
  <c r="BA55" i="1" s="1"/>
  <c r="AZ55" i="1" s="1"/>
  <c r="AV55" i="1"/>
  <c r="AK55" i="1"/>
  <c r="AC55" i="1"/>
  <c r="T55" i="1"/>
  <c r="J55" i="1"/>
  <c r="BF54" i="1"/>
  <c r="BB54" i="1"/>
  <c r="BA54" i="1" s="1"/>
  <c r="AZ54" i="1" s="1"/>
  <c r="AV54" i="1"/>
  <c r="AK54" i="1"/>
  <c r="AJ54" i="1" s="1"/>
  <c r="AC54" i="1"/>
  <c r="T54" i="1"/>
  <c r="J54" i="1"/>
  <c r="BF53" i="1"/>
  <c r="BB53" i="1"/>
  <c r="AV53" i="1"/>
  <c r="AK53" i="1"/>
  <c r="AC53" i="1"/>
  <c r="T53" i="1"/>
  <c r="J53" i="1"/>
  <c r="BF52" i="1"/>
  <c r="BB52" i="1"/>
  <c r="AV52" i="1"/>
  <c r="AK52" i="1"/>
  <c r="AJ52" i="1" s="1"/>
  <c r="AC52" i="1"/>
  <c r="T52" i="1"/>
  <c r="J52" i="1"/>
  <c r="BF51" i="1"/>
  <c r="BB51" i="1"/>
  <c r="AV51" i="1"/>
  <c r="AK51" i="1"/>
  <c r="AC51" i="1"/>
  <c r="T51" i="1"/>
  <c r="J51" i="1"/>
  <c r="BF50" i="1"/>
  <c r="BB50" i="1"/>
  <c r="BA50" i="1" s="1"/>
  <c r="AZ50" i="1" s="1"/>
  <c r="AV50" i="1"/>
  <c r="AK50" i="1"/>
  <c r="AC50" i="1"/>
  <c r="T50" i="1"/>
  <c r="J50" i="1"/>
  <c r="BF49" i="1"/>
  <c r="BB49" i="1"/>
  <c r="AV49" i="1"/>
  <c r="AK49" i="1"/>
  <c r="AC49" i="1"/>
  <c r="T49" i="1"/>
  <c r="J49" i="1"/>
  <c r="BF48" i="1"/>
  <c r="BB48" i="1"/>
  <c r="BA48" i="1" s="1"/>
  <c r="AZ48" i="1" s="1"/>
  <c r="AV48" i="1"/>
  <c r="AK48" i="1"/>
  <c r="AJ48" i="1" s="1"/>
  <c r="AC48" i="1"/>
  <c r="T48" i="1"/>
  <c r="J48" i="1"/>
  <c r="BF47" i="1"/>
  <c r="BB47" i="1"/>
  <c r="BA47" i="1" s="1"/>
  <c r="AZ47" i="1" s="1"/>
  <c r="AV47" i="1"/>
  <c r="AK47" i="1"/>
  <c r="AC47" i="1"/>
  <c r="T47" i="1"/>
  <c r="J47" i="1"/>
  <c r="BF46" i="1"/>
  <c r="BB46" i="1"/>
  <c r="BA46" i="1" s="1"/>
  <c r="AZ46" i="1" s="1"/>
  <c r="AV46" i="1"/>
  <c r="AK46" i="1"/>
  <c r="AJ46" i="1" s="1"/>
  <c r="AC46" i="1"/>
  <c r="T46" i="1"/>
  <c r="J46" i="1"/>
  <c r="BF45" i="1"/>
  <c r="BB45" i="1"/>
  <c r="AV45" i="1"/>
  <c r="AK45" i="1"/>
  <c r="AJ45" i="1" s="1"/>
  <c r="AC45" i="1"/>
  <c r="T45" i="1"/>
  <c r="J45" i="1"/>
  <c r="BF44" i="1"/>
  <c r="BB44" i="1"/>
  <c r="AV44" i="1"/>
  <c r="AK44" i="1"/>
  <c r="AC44" i="1"/>
  <c r="T44" i="1"/>
  <c r="J44" i="1"/>
  <c r="BF43" i="1"/>
  <c r="BB43" i="1"/>
  <c r="AV43" i="1"/>
  <c r="AK43" i="1"/>
  <c r="AC43" i="1"/>
  <c r="T43" i="1"/>
  <c r="J43" i="1"/>
  <c r="BF42" i="1"/>
  <c r="BB42" i="1"/>
  <c r="AV42" i="1"/>
  <c r="AK42" i="1"/>
  <c r="AC42" i="1"/>
  <c r="T42" i="1"/>
  <c r="J42" i="1"/>
  <c r="BF41" i="1"/>
  <c r="BB41" i="1"/>
  <c r="AV41" i="1"/>
  <c r="AK41" i="1"/>
  <c r="AC41" i="1"/>
  <c r="T41" i="1"/>
  <c r="J41" i="1"/>
  <c r="BF40" i="1"/>
  <c r="BB40" i="1"/>
  <c r="BA40" i="1" s="1"/>
  <c r="AZ40" i="1" s="1"/>
  <c r="AV40" i="1"/>
  <c r="AK40" i="1"/>
  <c r="AC40" i="1"/>
  <c r="T40" i="1"/>
  <c r="J40" i="1"/>
  <c r="BF39" i="1"/>
  <c r="BB39" i="1"/>
  <c r="BA39" i="1" s="1"/>
  <c r="AZ39" i="1" s="1"/>
  <c r="AV39" i="1"/>
  <c r="AK39" i="1"/>
  <c r="AC39" i="1"/>
  <c r="T39" i="1"/>
  <c r="J39" i="1"/>
  <c r="BF38" i="1"/>
  <c r="BB38" i="1"/>
  <c r="BA38" i="1" s="1"/>
  <c r="AZ38" i="1" s="1"/>
  <c r="AV38" i="1"/>
  <c r="AK38" i="1"/>
  <c r="AJ38" i="1" s="1"/>
  <c r="AC38" i="1"/>
  <c r="T38" i="1"/>
  <c r="J38" i="1"/>
  <c r="BF37" i="1"/>
  <c r="BB37" i="1"/>
  <c r="AV37" i="1"/>
  <c r="AK37" i="1"/>
  <c r="AJ37" i="1" s="1"/>
  <c r="AC37" i="1"/>
  <c r="T37" i="1"/>
  <c r="J37" i="1"/>
  <c r="BF36" i="1"/>
  <c r="BB36" i="1"/>
  <c r="AV36" i="1"/>
  <c r="AK36" i="1"/>
  <c r="AJ36" i="1" s="1"/>
  <c r="AC36" i="1"/>
  <c r="T36" i="1"/>
  <c r="J36" i="1"/>
  <c r="BF35" i="1"/>
  <c r="BB35" i="1"/>
  <c r="AV35" i="1"/>
  <c r="AK35" i="1"/>
  <c r="AC35" i="1"/>
  <c r="T35" i="1"/>
  <c r="J35" i="1"/>
  <c r="BF34" i="1"/>
  <c r="BB34" i="1"/>
  <c r="AV34" i="1"/>
  <c r="AK34" i="1"/>
  <c r="AC34" i="1"/>
  <c r="T34" i="1"/>
  <c r="J34" i="1"/>
  <c r="BF33" i="1"/>
  <c r="BB33" i="1"/>
  <c r="AV33" i="1"/>
  <c r="AK33" i="1"/>
  <c r="AC33" i="1"/>
  <c r="T33" i="1"/>
  <c r="J33" i="1"/>
  <c r="BF32" i="1"/>
  <c r="BB32" i="1"/>
  <c r="BA32" i="1" s="1"/>
  <c r="AZ32" i="1" s="1"/>
  <c r="AV32" i="1"/>
  <c r="AK32" i="1"/>
  <c r="AC32" i="1"/>
  <c r="T32" i="1"/>
  <c r="J32" i="1"/>
  <c r="BF31" i="1"/>
  <c r="BB31" i="1"/>
  <c r="BA31" i="1" s="1"/>
  <c r="AZ31" i="1" s="1"/>
  <c r="AV31" i="1"/>
  <c r="AK31" i="1"/>
  <c r="AC31" i="1"/>
  <c r="T31" i="1"/>
  <c r="J31" i="1"/>
  <c r="BF30" i="1"/>
  <c r="BB30" i="1"/>
  <c r="BA30" i="1" s="1"/>
  <c r="AZ30" i="1" s="1"/>
  <c r="AV30" i="1"/>
  <c r="AK30" i="1"/>
  <c r="AJ30" i="1" s="1"/>
  <c r="AC30" i="1"/>
  <c r="T30" i="1"/>
  <c r="J30" i="1"/>
  <c r="BF29" i="1"/>
  <c r="BB29" i="1"/>
  <c r="AV29" i="1"/>
  <c r="AK29" i="1"/>
  <c r="AJ29" i="1" s="1"/>
  <c r="AC29" i="1"/>
  <c r="T29" i="1"/>
  <c r="J29" i="1"/>
  <c r="BF28" i="1"/>
  <c r="BB28" i="1"/>
  <c r="AV28" i="1"/>
  <c r="AK28" i="1"/>
  <c r="AJ28" i="1" s="1"/>
  <c r="AC28" i="1"/>
  <c r="T28" i="1"/>
  <c r="J28" i="1"/>
  <c r="BF27" i="1"/>
  <c r="BB27" i="1"/>
  <c r="BA27" i="1" s="1"/>
  <c r="AZ27" i="1" s="1"/>
  <c r="AV27" i="1"/>
  <c r="AK27" i="1"/>
  <c r="AC27" i="1"/>
  <c r="T27" i="1"/>
  <c r="J27" i="1"/>
  <c r="BF26" i="1"/>
  <c r="BB26" i="1"/>
  <c r="AV26" i="1"/>
  <c r="AK26" i="1"/>
  <c r="AC26" i="1"/>
  <c r="T26" i="1"/>
  <c r="J26" i="1"/>
  <c r="BF25" i="1"/>
  <c r="BB25" i="1"/>
  <c r="AV25" i="1"/>
  <c r="AK25" i="1"/>
  <c r="AJ25" i="1" s="1"/>
  <c r="AC25" i="1"/>
  <c r="T25" i="1"/>
  <c r="J25" i="1"/>
  <c r="BF24" i="1"/>
  <c r="BB24" i="1"/>
  <c r="BA24" i="1" s="1"/>
  <c r="AZ24" i="1" s="1"/>
  <c r="AV24" i="1"/>
  <c r="AK24" i="1"/>
  <c r="AC24" i="1"/>
  <c r="T24" i="1"/>
  <c r="J24" i="1"/>
  <c r="BF23" i="1"/>
  <c r="BB23" i="1"/>
  <c r="BA23" i="1" s="1"/>
  <c r="AZ23" i="1" s="1"/>
  <c r="AV23" i="1"/>
  <c r="AK23" i="1"/>
  <c r="AC23" i="1"/>
  <c r="T23" i="1"/>
  <c r="J23" i="1"/>
  <c r="BF22" i="1"/>
  <c r="BB22" i="1"/>
  <c r="BA22" i="1" s="1"/>
  <c r="AZ22" i="1" s="1"/>
  <c r="AV22" i="1"/>
  <c r="AK22" i="1"/>
  <c r="AJ22" i="1" s="1"/>
  <c r="AC22" i="1"/>
  <c r="T22" i="1"/>
  <c r="J22" i="1"/>
  <c r="BF21" i="1"/>
  <c r="BB21" i="1"/>
  <c r="AV21" i="1"/>
  <c r="AK21" i="1"/>
  <c r="AJ21" i="1" s="1"/>
  <c r="AC21" i="1"/>
  <c r="T21" i="1"/>
  <c r="J21" i="1"/>
  <c r="BF20" i="1"/>
  <c r="BB20" i="1"/>
  <c r="AV20" i="1"/>
  <c r="AK20" i="1"/>
  <c r="AJ20" i="1" s="1"/>
  <c r="AC20" i="1"/>
  <c r="T20" i="1"/>
  <c r="J20" i="1"/>
  <c r="BF19" i="1"/>
  <c r="BB19" i="1"/>
  <c r="BA19" i="1" s="1"/>
  <c r="AZ19" i="1" s="1"/>
  <c r="AV19" i="1"/>
  <c r="AK19" i="1"/>
  <c r="AC19" i="1"/>
  <c r="T19" i="1"/>
  <c r="J19" i="1"/>
  <c r="BF18" i="1"/>
  <c r="BB18" i="1"/>
  <c r="AV18" i="1"/>
  <c r="AK18" i="1"/>
  <c r="AJ18" i="1" s="1"/>
  <c r="AC18" i="1"/>
  <c r="T18" i="1"/>
  <c r="J18" i="1"/>
  <c r="BA20" i="1" l="1"/>
  <c r="AZ20" i="1" s="1"/>
  <c r="AJ26" i="1"/>
  <c r="I26" i="1" s="1"/>
  <c r="BA28" i="1"/>
  <c r="AZ28" i="1" s="1"/>
  <c r="AJ34" i="1"/>
  <c r="BA36" i="1"/>
  <c r="AZ36" i="1" s="1"/>
  <c r="AJ42" i="1"/>
  <c r="I42" i="1" s="1"/>
  <c r="BA44" i="1"/>
  <c r="AZ44" i="1" s="1"/>
  <c r="AJ50" i="1"/>
  <c r="BA52" i="1"/>
  <c r="AZ52" i="1" s="1"/>
  <c r="AJ58" i="1"/>
  <c r="BA60" i="1"/>
  <c r="AZ60" i="1" s="1"/>
  <c r="I34" i="1"/>
  <c r="AJ33" i="1"/>
  <c r="BA35" i="1"/>
  <c r="AZ35" i="1" s="1"/>
  <c r="I33" i="1"/>
  <c r="AJ19" i="1"/>
  <c r="BA21" i="1"/>
  <c r="AZ21" i="1" s="1"/>
  <c r="AJ27" i="1"/>
  <c r="I27" i="1" s="1"/>
  <c r="H27" i="1" s="1"/>
  <c r="AJ66" i="1"/>
  <c r="I66" i="1" s="1"/>
  <c r="H66" i="1" s="1"/>
  <c r="AJ41" i="1"/>
  <c r="I41" i="1" s="1"/>
  <c r="H41" i="1" s="1"/>
  <c r="BA43" i="1"/>
  <c r="AZ43" i="1" s="1"/>
  <c r="AJ49" i="1"/>
  <c r="I49" i="1" s="1"/>
  <c r="BA51" i="1"/>
  <c r="AZ51" i="1" s="1"/>
  <c r="AJ57" i="1"/>
  <c r="I57" i="1" s="1"/>
  <c r="AJ53" i="1"/>
  <c r="I53" i="1" s="1"/>
  <c r="BA59" i="1"/>
  <c r="AZ59" i="1" s="1"/>
  <c r="BA29" i="1"/>
  <c r="AZ29" i="1" s="1"/>
  <c r="AJ35" i="1"/>
  <c r="I35" i="1" s="1"/>
  <c r="BA37" i="1"/>
  <c r="AZ37" i="1" s="1"/>
  <c r="AJ43" i="1"/>
  <c r="I43" i="1" s="1"/>
  <c r="BA45" i="1"/>
  <c r="AZ45" i="1" s="1"/>
  <c r="AJ65" i="1"/>
  <c r="I65" i="1" s="1"/>
  <c r="I20" i="1"/>
  <c r="H20" i="1" s="1"/>
  <c r="AJ23" i="1"/>
  <c r="I23" i="1" s="1"/>
  <c r="H23" i="1" s="1"/>
  <c r="BA25" i="1"/>
  <c r="AZ25" i="1" s="1"/>
  <c r="I28" i="1"/>
  <c r="H28" i="1" s="1"/>
  <c r="AJ31" i="1"/>
  <c r="I31" i="1" s="1"/>
  <c r="H31" i="1" s="1"/>
  <c r="BA33" i="1"/>
  <c r="AZ33" i="1" s="1"/>
  <c r="H33" i="1" s="1"/>
  <c r="I36" i="1"/>
  <c r="AJ39" i="1"/>
  <c r="I39" i="1" s="1"/>
  <c r="H39" i="1" s="1"/>
  <c r="BA41" i="1"/>
  <c r="AZ41" i="1" s="1"/>
  <c r="AJ44" i="1"/>
  <c r="I44" i="1" s="1"/>
  <c r="AJ51" i="1"/>
  <c r="I51" i="1" s="1"/>
  <c r="BA53" i="1"/>
  <c r="AZ53" i="1" s="1"/>
  <c r="I56" i="1"/>
  <c r="H56" i="1" s="1"/>
  <c r="AJ59" i="1"/>
  <c r="I59" i="1" s="1"/>
  <c r="BA61" i="1"/>
  <c r="AZ61" i="1" s="1"/>
  <c r="I64" i="1"/>
  <c r="H64" i="1" s="1"/>
  <c r="I54" i="1"/>
  <c r="H54" i="1" s="1"/>
  <c r="I22" i="1"/>
  <c r="H22" i="1" s="1"/>
  <c r="I38" i="1"/>
  <c r="H38" i="1" s="1"/>
  <c r="I61" i="1"/>
  <c r="BA18" i="1"/>
  <c r="AZ18" i="1" s="1"/>
  <c r="I21" i="1"/>
  <c r="AJ24" i="1"/>
  <c r="I24" i="1" s="1"/>
  <c r="H24" i="1" s="1"/>
  <c r="BA26" i="1"/>
  <c r="AZ26" i="1" s="1"/>
  <c r="I29" i="1"/>
  <c r="AJ32" i="1"/>
  <c r="I32" i="1" s="1"/>
  <c r="H32" i="1" s="1"/>
  <c r="BA34" i="1"/>
  <c r="AZ34" i="1" s="1"/>
  <c r="H34" i="1" s="1"/>
  <c r="AJ40" i="1"/>
  <c r="I40" i="1" s="1"/>
  <c r="H40" i="1" s="1"/>
  <c r="BA42" i="1"/>
  <c r="AZ42" i="1" s="1"/>
  <c r="I45" i="1"/>
  <c r="AJ47" i="1"/>
  <c r="I47" i="1" s="1"/>
  <c r="H47" i="1" s="1"/>
  <c r="BA49" i="1"/>
  <c r="AZ49" i="1" s="1"/>
  <c r="I52" i="1"/>
  <c r="H52" i="1" s="1"/>
  <c r="AJ55" i="1"/>
  <c r="I55" i="1" s="1"/>
  <c r="H55" i="1" s="1"/>
  <c r="BA57" i="1"/>
  <c r="AZ57" i="1" s="1"/>
  <c r="AJ63" i="1"/>
  <c r="I63" i="1" s="1"/>
  <c r="H63" i="1" s="1"/>
  <c r="BA65" i="1"/>
  <c r="AZ65" i="1" s="1"/>
  <c r="I50" i="1"/>
  <c r="H50" i="1" s="1"/>
  <c r="I62" i="1"/>
  <c r="H62" i="1" s="1"/>
  <c r="I19" i="1"/>
  <c r="H19" i="1" s="1"/>
  <c r="I46" i="1"/>
  <c r="H46" i="1" s="1"/>
  <c r="I58" i="1"/>
  <c r="H58" i="1" s="1"/>
  <c r="I30" i="1"/>
  <c r="H30" i="1" s="1"/>
  <c r="I18" i="1"/>
  <c r="I25" i="1"/>
  <c r="I37" i="1"/>
  <c r="I48" i="1"/>
  <c r="H48" i="1" s="1"/>
  <c r="I60" i="1"/>
  <c r="H51" i="1" l="1"/>
  <c r="H60" i="1"/>
  <c r="H44" i="1"/>
  <c r="H26" i="1"/>
  <c r="H36" i="1"/>
  <c r="H49" i="1"/>
  <c r="H35" i="1"/>
  <c r="H53" i="1"/>
  <c r="H43" i="1"/>
  <c r="H29" i="1"/>
  <c r="H21" i="1"/>
  <c r="H59" i="1"/>
  <c r="H57" i="1"/>
  <c r="H37" i="1"/>
  <c r="H45" i="1"/>
  <c r="H25" i="1"/>
  <c r="H61" i="1"/>
  <c r="H65" i="1"/>
  <c r="H42" i="1"/>
  <c r="H18" i="1"/>
</calcChain>
</file>

<file path=xl/sharedStrings.xml><?xml version="1.0" encoding="utf-8"?>
<sst xmlns="http://schemas.openxmlformats.org/spreadsheetml/2006/main" count="432" uniqueCount="305">
  <si>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</si>
  <si>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</si>
  <si>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</si>
  <si>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</si>
  <si>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</si>
  <si>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</si>
  <si>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</si>
  <si>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</si>
  <si>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</si>
  <si>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</si>
  <si>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</si>
  <si>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</si>
  <si>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</si>
  <si>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</si>
  <si>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</si>
  <si>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</si>
  <si>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</si>
  <si>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</si>
  <si>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</si>
  <si>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</si>
  <si>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</si>
  <si>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</si>
  <si>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</si>
  <si>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</si>
  <si>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</si>
  <si>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</si>
  <si>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</si>
  <si>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</si>
  <si>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</si>
  <si>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</si>
  <si>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</si>
  <si>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</si>
  <si>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</si>
  <si>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</si>
  <si>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</si>
  <si>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</si>
  <si>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</si>
  <si>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</si>
  <si>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</si>
  <si>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</si>
  <si>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</si>
  <si>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</si>
  <si>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</si>
  <si>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</si>
  <si>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</si>
  <si>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</si>
  <si>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</si>
  <si>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</si>
  <si>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</si>
  <si>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</si>
  <si>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</si>
  <si>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</si>
  <si>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</si>
  <si>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</si>
  <si>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</si>
  <si>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</si>
  <si>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</si>
  <si>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</si>
  <si>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</si>
  <si>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</si>
  <si>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</si>
  <si>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</si>
  <si>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</si>
  <si>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</si>
  <si>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</si>
  <si>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</si>
  <si>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</si>
  <si>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</si>
  <si>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</si>
  <si>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</si>
  <si>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</si>
  <si>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</si>
  <si>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</si>
  <si>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</si>
  <si>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</si>
  <si>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</si>
  <si>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</si>
  <si>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</si>
  <si>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</si>
  <si>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</si>
  <si>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</si>
  <si>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</si>
  <si>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</si>
  <si>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</si>
  <si>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</si>
  <si>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</si>
  <si>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</si>
  <si>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</si>
  <si>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</si>
  <si>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</si>
  <si>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</si>
  <si>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</si>
  <si>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</si>
  <si>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</si>
  <si>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</si>
  <si>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</si>
  <si>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</si>
  <si>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</si>
  <si>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</si>
  <si>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</si>
  <si>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</si>
  <si>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</si>
  <si>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</si>
  <si>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</si>
  <si>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</si>
  <si>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</si>
  <si>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</si>
  <si>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</si>
  <si>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</si>
  <si>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</si>
  <si>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</si>
  <si>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</si>
  <si>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</si>
  <si>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</si>
  <si>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</si>
  <si>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</si>
  <si>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</si>
  <si>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</si>
  <si>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</si>
  <si>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</si>
  <si>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</si>
  <si>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</si>
  <si>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</si>
  <si>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</si>
  <si>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</si>
  <si>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</si>
  <si>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</si>
  <si>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</si>
  <si>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</si>
  <si>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</si>
  <si>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</si>
  <si>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140992011.1</t>
  </si>
  <si>
    <t>201205</t>
  </si>
  <si>
    <t>ΑΓΓΕΛΟΠΟΥΛΟΥ ΕΛΕΝΗ</t>
  </si>
  <si>
    <t>ΠΕ02</t>
  </si>
  <si>
    <t>Β/ΘΜΙΑ</t>
  </si>
  <si>
    <t>ΔΙΕΥΘΥΝΣΗΣ Δ.Ε. ΑΡΓΟΛΙΔΑΣ</t>
  </si>
  <si>
    <t>150498011.1</t>
  </si>
  <si>
    <t>189129</t>
  </si>
  <si>
    <t>ΑΠΟΣΤΟΛΟΠΟΥΛΟΥ ΑΓΓΕΛΙΚΗ</t>
  </si>
  <si>
    <t>188014010.1</t>
  </si>
  <si>
    <t>155499</t>
  </si>
  <si>
    <t>ΒΑΘΗ ΧΑΡΑΛΑΜΠΙΑ</t>
  </si>
  <si>
    <t>ΠΕ01</t>
  </si>
  <si>
    <t>163635009.2</t>
  </si>
  <si>
    <t>200775</t>
  </si>
  <si>
    <t>ΒΑΣΙΛΕΙΑΔΗΣ ΓΕΩΡΓΙΟΣ</t>
  </si>
  <si>
    <t>ΠΕ86</t>
  </si>
  <si>
    <t>150143006.1</t>
  </si>
  <si>
    <t>206902</t>
  </si>
  <si>
    <t>ΒΕΣΤΑΚΗ ΜΑΡΙΑ</t>
  </si>
  <si>
    <t>ΠΕ03</t>
  </si>
  <si>
    <t>107488008.1</t>
  </si>
  <si>
    <t>179173</t>
  </si>
  <si>
    <t>ΓΙΑΝΝΑΚΟΥΛΗΣ ΓΕΩΡΓΙΟΣ</t>
  </si>
  <si>
    <t>134093006.1</t>
  </si>
  <si>
    <t>205140</t>
  </si>
  <si>
    <t>ΓΙΑΤΡΑΚΟΣ ΙΩΑΝΝΗΣ</t>
  </si>
  <si>
    <t>199021002.1</t>
  </si>
  <si>
    <t>229619</t>
  </si>
  <si>
    <t xml:space="preserve">ΓΛΕΝΤΖΕΣ ΙΩΑΝΝΗΣ </t>
  </si>
  <si>
    <t>ΠΕ83</t>
  </si>
  <si>
    <t>104779002.1</t>
  </si>
  <si>
    <t>186204</t>
  </si>
  <si>
    <t xml:space="preserve">ΓΡΗΓΟΡΙΟΥ ΙΩΑΝΝΑ </t>
  </si>
  <si>
    <t>ΠΕ11</t>
  </si>
  <si>
    <t>192902003.2</t>
  </si>
  <si>
    <t>204742</t>
  </si>
  <si>
    <t>ΔΕΔΕΣ ΚΩΝΣΤΑΝΤΙΝΟΣ</t>
  </si>
  <si>
    <t>ΠΕ84</t>
  </si>
  <si>
    <t>148629013.3</t>
  </si>
  <si>
    <t>211581</t>
  </si>
  <si>
    <t>ΔΙΑΜΑΝΤΗ ΙΩΑΝΝΑ</t>
  </si>
  <si>
    <t>ΠΕ81</t>
  </si>
  <si>
    <t>197536013.1</t>
  </si>
  <si>
    <t>210047</t>
  </si>
  <si>
    <t>ΔΙΔΑΣΚΑΛΟΥ ΑΙΚΑΤΕΡΙΝΗ</t>
  </si>
  <si>
    <t>ΠΕ04.01</t>
  </si>
  <si>
    <t>115638013.1</t>
  </si>
  <si>
    <t>198510</t>
  </si>
  <si>
    <t>ΗΛΙΟΥ ΕΥΑΓΓΕΛΙΑ</t>
  </si>
  <si>
    <t>ΠΕ06</t>
  </si>
  <si>
    <t>140646005.1</t>
  </si>
  <si>
    <t>188748</t>
  </si>
  <si>
    <t>ΚΑΡΑΓΙΑΝΝΗΣ ΑΝΑΡΓΥΡΟΣ</t>
  </si>
  <si>
    <t>ΠΕ80</t>
  </si>
  <si>
    <t>188769003.1</t>
  </si>
  <si>
    <t>178051</t>
  </si>
  <si>
    <t>ΚΑΡΑΪΣΚΟΥ ΙΩΑΝΝΑ</t>
  </si>
  <si>
    <t>140198006.1</t>
  </si>
  <si>
    <t>207248</t>
  </si>
  <si>
    <t>ΚΑΤΑΡΤΖΗΣ ΙΩΑΝΝΗΣ</t>
  </si>
  <si>
    <t>ΠΕ04.05</t>
  </si>
  <si>
    <t>130144009.1</t>
  </si>
  <si>
    <t>200366</t>
  </si>
  <si>
    <t>ΚΑΧΡΙΜΑΝΗΣ ΑΝΑΣΤΑΣΙΟΣ</t>
  </si>
  <si>
    <t>189347002.1</t>
  </si>
  <si>
    <t>177040</t>
  </si>
  <si>
    <t>ΚΟΝΤΑΡΑΤΟΥ ΜΑΡΙΑ</t>
  </si>
  <si>
    <t>ΠΕ78</t>
  </si>
  <si>
    <t>116439014.1</t>
  </si>
  <si>
    <t>195508</t>
  </si>
  <si>
    <t>ΚΟΝΤΟΓΙΑΝΝΟΠΟΥΛΟΣ ΚΩΝΣΤΑΝΤΙΝΟΣ</t>
  </si>
  <si>
    <t>112039007.1</t>
  </si>
  <si>
    <t>196781</t>
  </si>
  <si>
    <t xml:space="preserve">ΚΟΥΤΣΙΟΥΡΗ ΣΟΦΙΑ </t>
  </si>
  <si>
    <t>103284004.1</t>
  </si>
  <si>
    <t>196021</t>
  </si>
  <si>
    <t xml:space="preserve">ΚΡΕΜΥΔΑΣ ΓΕΩΡΓΙΟΣ </t>
  </si>
  <si>
    <t>169068004.1</t>
  </si>
  <si>
    <t>228878</t>
  </si>
  <si>
    <t>ΛΑΣΚΑΡΙΔΟΥ ΑΝΤΙΓΟΝΗ</t>
  </si>
  <si>
    <t>115900001.2</t>
  </si>
  <si>
    <t>178113</t>
  </si>
  <si>
    <t>ΜΑΚΡΥΠΟΔΗΣ ΔΙΟΝΥΣΙΟΣ</t>
  </si>
  <si>
    <t>185912015.1</t>
  </si>
  <si>
    <t>181392</t>
  </si>
  <si>
    <t>ΜΑΡΑ ΜΑΓΔΑΛΗΝΗ</t>
  </si>
  <si>
    <t>ΠΕ08</t>
  </si>
  <si>
    <t>163183002.1</t>
  </si>
  <si>
    <t>171596</t>
  </si>
  <si>
    <t>ΜΑΡΑΣ ΠΑΝΑΓΙΩΤΗΣ</t>
  </si>
  <si>
    <t>184492003.1</t>
  </si>
  <si>
    <t>203078</t>
  </si>
  <si>
    <t>ΜΑΤΣΙΜΑΝΗ ΝΙΚΟΛΕΤΤΑ</t>
  </si>
  <si>
    <t>ΠΕ05</t>
  </si>
  <si>
    <t>101925006.1</t>
  </si>
  <si>
    <t>189774</t>
  </si>
  <si>
    <t xml:space="preserve">ΜΗΛΙΩΤΗ ΕΛΕΝΗ </t>
  </si>
  <si>
    <t>170585009.1</t>
  </si>
  <si>
    <t>606777</t>
  </si>
  <si>
    <t>ΜΠΟΓΡΗ ΔΑΜΑΣΚΗΝΗ ΜΠΟΓΡΗ</t>
  </si>
  <si>
    <t>ΠΕ25</t>
  </si>
  <si>
    <t>119222004.1</t>
  </si>
  <si>
    <t>212835</t>
  </si>
  <si>
    <t>ΜΠΟΥΛΟΥΚΟΣ DIMITRIOS BOULOUKOS</t>
  </si>
  <si>
    <t>157507008.3</t>
  </si>
  <si>
    <t>212264</t>
  </si>
  <si>
    <t>ΝΑΣΑΙΝΑ Μαρίνα Νασαινα</t>
  </si>
  <si>
    <t>127935002.1</t>
  </si>
  <si>
    <t>190932</t>
  </si>
  <si>
    <t>ΝΟΜΙΚΟΥ ΜΑΡΙΑ</t>
  </si>
  <si>
    <t>165046011.1</t>
  </si>
  <si>
    <t>188081</t>
  </si>
  <si>
    <t>ΞΙΞΗΣ ΑΝΑΣΤΑΣΙΟΣ</t>
  </si>
  <si>
    <t>114246008.1</t>
  </si>
  <si>
    <t>173450</t>
  </si>
  <si>
    <t xml:space="preserve">ΠΑΝΤΑΖΗ ΣΟΦΙΑ </t>
  </si>
  <si>
    <t>111271008.1</t>
  </si>
  <si>
    <t>167371</t>
  </si>
  <si>
    <t>ΠΑΠΑΘΑΝΑΣΙΟΥ ΕΛΕΝΗ ΠΑΠΑΘΑΝΑΣΙΟΥ</t>
  </si>
  <si>
    <t>142227011.1</t>
  </si>
  <si>
    <t>175643</t>
  </si>
  <si>
    <t xml:space="preserve">ΠΑΠΑΣΤΑΥΡΟΥ ΚΑΛΛΙΟΠΗ </t>
  </si>
  <si>
    <t>126367008.1</t>
  </si>
  <si>
    <t>207662</t>
  </si>
  <si>
    <t>ΠΙΠΕΡΟΥ ΜΑΡΙΑ</t>
  </si>
  <si>
    <t>137341005.1</t>
  </si>
  <si>
    <t>206479</t>
  </si>
  <si>
    <t>ΠΟΥΛΟΣ ΔΗΜΗΤΡΙΟΣ</t>
  </si>
  <si>
    <t>143834008.1</t>
  </si>
  <si>
    <t>188141</t>
  </si>
  <si>
    <t>ΡΟΥΜΕΛΙΩΤΗΣ ΠΑΝΤΕΛΕΗΜΩΝ</t>
  </si>
  <si>
    <t>160604013.1</t>
  </si>
  <si>
    <t>167813</t>
  </si>
  <si>
    <t xml:space="preserve">ΣΑΡΡΗ ΣΟΦΙΑ </t>
  </si>
  <si>
    <t>141872002.1</t>
  </si>
  <si>
    <t>589925</t>
  </si>
  <si>
    <t>ΣΚΛΗΡΗ ΠΑΝΑΓΙΩΤΑ</t>
  </si>
  <si>
    <t>129685010.1</t>
  </si>
  <si>
    <t>173202</t>
  </si>
  <si>
    <t>ΣΠΥΡΟΠΟΥΛΟΥ ΕΥΑΓΓΕΛΙΑ</t>
  </si>
  <si>
    <t>178515011.1</t>
  </si>
  <si>
    <t>200935</t>
  </si>
  <si>
    <t>ΣΤΑΓΙΑΣ ΙΩΑΝΝΗΣ</t>
  </si>
  <si>
    <t>ΠΕ88.02</t>
  </si>
  <si>
    <t>112004003.1</t>
  </si>
  <si>
    <t>176481</t>
  </si>
  <si>
    <t xml:space="preserve">ΣΤΟΓΙΑΝΝΟΥ ΕΛΕΝΗ </t>
  </si>
  <si>
    <t>140847011.1</t>
  </si>
  <si>
    <t>212946</t>
  </si>
  <si>
    <t>ΣΩΤΗΡΟΠΟΥΛΟΥ ΒΑΣΙΛΙΚΗ</t>
  </si>
  <si>
    <t>178858014.1</t>
  </si>
  <si>
    <t>577272</t>
  </si>
  <si>
    <t>ΤΑΡΑΝΤΙΛΗΣ ΣΩΤΗΡΙΟΣ</t>
  </si>
  <si>
    <t>149428011.1</t>
  </si>
  <si>
    <t>215767</t>
  </si>
  <si>
    <t>ΤΟΡΒΑ ΘΕΟΔΟΤΗ</t>
  </si>
  <si>
    <t>103964007.1</t>
  </si>
  <si>
    <t>215920</t>
  </si>
  <si>
    <t>ΤΣΑΓΓΟΥΡΗΣ ΕΜΜΑΝΟΥΗΛ</t>
  </si>
  <si>
    <t>ΠΕ82</t>
  </si>
  <si>
    <t>198075014.1</t>
  </si>
  <si>
    <t>169508</t>
  </si>
  <si>
    <t>ΤΣΕΚΕΣ ΑΝΔΡΕΑΣ</t>
  </si>
  <si>
    <t>188444005.1</t>
  </si>
  <si>
    <t>179860</t>
  </si>
  <si>
    <t xml:space="preserve">ΧΑΤΖΗΑΝΑΣΤΑΣΙΟΥ ΤΑΣΟΣ </t>
  </si>
  <si>
    <t>Ναύπλιο, 07-03-2023</t>
  </si>
  <si>
    <t>Αρ.πρωτ.:ΠΥΣΔΕ29</t>
  </si>
  <si>
    <t>ΑΝΑΜΟΡΦΩΜΕΝΟΣ ΑΞΙΟΛΟΓΙΚΟΣ ΠΙΝΑΚΑΣ ΜΟΡΙΟΔΟΤΗΣΗΣ ΥΠΟΨΗΦΙΩΝ ΔΙΕΥΘΥΝΤΩΝ/ΝΤΡΙΩΝ</t>
  </si>
  <si>
    <t>ΣΧΟΛΙΚΩΝ ΜΟΝΑΔΩΝ ΚΑΙ ΕΡΓΑΣΤΗΡΙΑΚΟΥ ΚΕΝΤΡΟΥ</t>
  </si>
  <si>
    <t>Ο ΑΝΤΙΠΡΟΕΔΡΟΣ</t>
  </si>
  <si>
    <t>ΝΙΚΟΛΑΟΣ ΧΡΙΣΤΟΠΟΥΛΟΣ</t>
  </si>
  <si>
    <t>ΣΥΜΒΟΥΛΟΣ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</si>
</sst>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168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47926</xdr:colOff>
      <xdr:row>0</xdr:row>
      <xdr:rowOff>66675</xdr:rowOff>
    </xdr:from>
    <xdr:to>
      <xdr:col>3</xdr:col>
      <xdr:colOff>266700</xdr:colOff>
      <xdr:row>10</xdr:row>
      <xdr:rowOff>95250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8B7C23E9-67E9-DE49-87CE-97773AB05867}"/>
            </a:ext>
          </a:extLst>
        </xdr:cNvPr>
        <xdr:cNvGrpSpPr>
          <a:grpSpLocks/>
        </xdr:cNvGrpSpPr>
      </xdr:nvGrpSpPr>
      <xdr:grpSpPr bwMode="auto">
        <a:xfrm>
          <a:off x="657526" y="66675"/>
          <a:ext cx="3266774" cy="1933575"/>
          <a:chOff x="1316" y="885"/>
          <a:chExt cx="4264" cy="3045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A5DE015C-24E6-8E48-2DDD-8DEA80290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6" y="2711"/>
            <a:ext cx="4180" cy="1219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ΠΕΡΙΦΕΡΕΙΑΚΗ Δ/ΝΣΗ Π. &amp; Δ. ΕΚΠ/ΣΗΣ </a:t>
            </a: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ΠΕΛΟΠΟΝΝΗΣΟΥ</a:t>
            </a:r>
          </a:p>
          <a:p>
            <a:pPr algn="l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Δ/ΝΣΗ Β/ΘΜΙΑΣ ΕΚΠ/ΣΗΣ ΑΡΓΟΛΙΔΑΣ</a:t>
            </a:r>
          </a:p>
          <a:p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ΤΟΠΙΚΟ ΣΥΜΒΟΥΛΙΟ ΕΠΙΛΟΓΗΣ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Text Box 5">
            <a:extLst>
              <a:ext uri="{FF2B5EF4-FFF2-40B4-BE49-F238E27FC236}">
                <a16:creationId xmlns:a16="http://schemas.microsoft.com/office/drawing/2014/main" id="{75E7E09D-8CEF-E129-7692-55FDEB7D0D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18" y="885"/>
            <a:ext cx="4162" cy="1665"/>
          </a:xfrm>
          <a:prstGeom prst="rect">
            <a:avLst/>
          </a:prstGeom>
          <a:solidFill>
            <a:srgbClr val="FFFFFF"/>
          </a:solidFill>
          <a:ln w="28575" cap="rnd">
            <a:noFill/>
            <a:prstDash val="sysDot"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el-GR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ΕΛΛΗΝΙΚΗ ΔΗΜΟΚΡΑΤΙΑ</a:t>
            </a:r>
          </a:p>
          <a:p>
            <a:pPr algn="ctr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ΥΠΟΥΡΓΕΙΟ  ΠΑΙΔΕΙΑΣ</a:t>
            </a:r>
            <a:r>
              <a:rPr lang="el-GR" sz="10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ΚΑΙ ΘΡΗΣΚΕΥΜΑΤΩΝ</a:t>
            </a:r>
          </a:p>
          <a:p>
            <a:pPr algn="l" rtl="0">
              <a:defRPr sz="1000"/>
            </a:pPr>
            <a:endParaRPr lang="el-G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1114425</xdr:colOff>
      <xdr:row>0</xdr:row>
      <xdr:rowOff>104775</xdr:rowOff>
    </xdr:from>
    <xdr:to>
      <xdr:col>2</xdr:col>
      <xdr:colOff>390525</xdr:colOff>
      <xdr:row>2</xdr:row>
      <xdr:rowOff>133350</xdr:rowOff>
    </xdr:to>
    <xdr:pic>
      <xdr:nvPicPr>
        <xdr:cNvPr id="5" name="Picture 6" descr="ED">
          <a:extLst>
            <a:ext uri="{FF2B5EF4-FFF2-40B4-BE49-F238E27FC236}">
              <a16:creationId xmlns:a16="http://schemas.microsoft.com/office/drawing/2014/main" id="{82A0269B-1770-7C49-853D-9FC7C84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04775"/>
          <a:ext cx="5715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P72"/>
  <sheetViews>
    <sheetView tabSelected="1" zoomScaleNormal="100" zoomScaleSheetLayoutView="50" workbookViewId="0">
      <selection activeCell="D46" sqref="D46"/>
    </sheetView>
  </sheetViews>
  <sheetFormatPr baseColWidth="10" defaultColWidth="8.83203125" defaultRowHeight="15" x14ac:dyDescent="0.2"/>
  <cols>
    <col min="1" max="1" width="8" customWidth="1"/>
    <col min="2" max="2" width="17" customWidth="1"/>
    <col min="3" max="3" width="23" customWidth="1"/>
    <col min="4" max="4" width="38.33203125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3" spans="1:68" x14ac:dyDescent="0.2">
      <c r="E3" s="26" t="s">
        <v>298</v>
      </c>
    </row>
    <row r="4" spans="1:68" x14ac:dyDescent="0.2">
      <c r="E4" t="s">
        <v>299</v>
      </c>
    </row>
    <row r="7" spans="1:68" x14ac:dyDescent="0.2">
      <c r="E7" t="s">
        <v>300</v>
      </c>
    </row>
    <row r="8" spans="1:68" x14ac:dyDescent="0.2">
      <c r="E8" t="s">
        <v>301</v>
      </c>
    </row>
    <row r="13" spans="1:68" ht="16" thickBot="1" x14ac:dyDescent="0.25"/>
    <row r="14" spans="1:68" ht="130" customHeight="1" thickBot="1" x14ac:dyDescent="0.25">
      <c r="A14" s="33" t="s">
        <v>0</v>
      </c>
      <c r="B14" s="34" t="s">
        <v>1</v>
      </c>
      <c r="C14" s="34" t="s">
        <v>2</v>
      </c>
      <c r="D14" s="34" t="s">
        <v>3</v>
      </c>
      <c r="E14" s="34" t="s">
        <v>4</v>
      </c>
      <c r="F14" s="34" t="s">
        <v>5</v>
      </c>
      <c r="G14" s="34" t="s">
        <v>6</v>
      </c>
      <c r="H14" s="35" t="s">
        <v>7</v>
      </c>
      <c r="I14" s="36" t="s">
        <v>8</v>
      </c>
      <c r="J14" s="37" t="s">
        <v>9</v>
      </c>
      <c r="K14" s="38" t="s">
        <v>10</v>
      </c>
      <c r="L14" s="38" t="s">
        <v>11</v>
      </c>
      <c r="M14" s="38" t="s">
        <v>12</v>
      </c>
      <c r="N14" s="38" t="s">
        <v>13</v>
      </c>
      <c r="O14" s="38" t="s">
        <v>14</v>
      </c>
      <c r="P14" s="38" t="s">
        <v>15</v>
      </c>
      <c r="Q14" s="38" t="s">
        <v>16</v>
      </c>
      <c r="R14" s="38" t="s">
        <v>17</v>
      </c>
      <c r="S14" s="38" t="s">
        <v>18</v>
      </c>
      <c r="T14" s="37" t="s">
        <v>19</v>
      </c>
      <c r="U14" s="38" t="s">
        <v>20</v>
      </c>
      <c r="V14" s="38" t="s">
        <v>21</v>
      </c>
      <c r="W14" s="38" t="s">
        <v>22</v>
      </c>
      <c r="X14" s="38" t="s">
        <v>23</v>
      </c>
      <c r="Y14" s="38" t="s">
        <v>24</v>
      </c>
      <c r="Z14" s="38" t="s">
        <v>25</v>
      </c>
      <c r="AA14" s="38" t="s">
        <v>26</v>
      </c>
      <c r="AB14" s="38" t="s">
        <v>27</v>
      </c>
      <c r="AC14" s="37" t="s">
        <v>28</v>
      </c>
      <c r="AD14" s="38" t="s">
        <v>29</v>
      </c>
      <c r="AE14" s="38" t="s">
        <v>30</v>
      </c>
      <c r="AF14" s="38" t="s">
        <v>31</v>
      </c>
      <c r="AG14" s="38" t="s">
        <v>32</v>
      </c>
      <c r="AH14" s="38" t="s">
        <v>33</v>
      </c>
      <c r="AI14" s="38" t="s">
        <v>34</v>
      </c>
      <c r="AJ14" s="37" t="s">
        <v>35</v>
      </c>
      <c r="AK14" s="35" t="s">
        <v>36</v>
      </c>
      <c r="AL14" s="38" t="s">
        <v>37</v>
      </c>
      <c r="AM14" s="38" t="s">
        <v>38</v>
      </c>
      <c r="AN14" s="38" t="s">
        <v>39</v>
      </c>
      <c r="AO14" s="38" t="s">
        <v>40</v>
      </c>
      <c r="AP14" s="38" t="s">
        <v>41</v>
      </c>
      <c r="AQ14" s="38" t="s">
        <v>42</v>
      </c>
      <c r="AR14" s="38" t="s">
        <v>43</v>
      </c>
      <c r="AS14" s="38" t="s">
        <v>44</v>
      </c>
      <c r="AT14" s="38" t="s">
        <v>45</v>
      </c>
      <c r="AU14" s="38" t="s">
        <v>46</v>
      </c>
      <c r="AV14" s="35" t="s">
        <v>47</v>
      </c>
      <c r="AW14" s="38" t="s">
        <v>48</v>
      </c>
      <c r="AX14" s="38" t="s">
        <v>49</v>
      </c>
      <c r="AY14" s="37" t="s">
        <v>50</v>
      </c>
      <c r="AZ14" s="36" t="s">
        <v>51</v>
      </c>
      <c r="BA14" s="39" t="s">
        <v>52</v>
      </c>
      <c r="BB14" s="40" t="s">
        <v>53</v>
      </c>
      <c r="BC14" s="38" t="s">
        <v>54</v>
      </c>
      <c r="BD14" s="38" t="s">
        <v>55</v>
      </c>
      <c r="BE14" s="40" t="s">
        <v>56</v>
      </c>
      <c r="BF14" s="40" t="s">
        <v>57</v>
      </c>
      <c r="BG14" s="38" t="s">
        <v>58</v>
      </c>
      <c r="BH14" s="38" t="s">
        <v>59</v>
      </c>
      <c r="BI14" s="37" t="s">
        <v>60</v>
      </c>
      <c r="BJ14" s="37" t="s">
        <v>61</v>
      </c>
      <c r="BK14" s="38" t="s">
        <v>62</v>
      </c>
      <c r="BL14" s="38" t="s">
        <v>63</v>
      </c>
      <c r="BM14" s="41" t="s">
        <v>64</v>
      </c>
      <c r="BN14" s="41" t="s">
        <v>65</v>
      </c>
      <c r="BO14" s="38" t="s">
        <v>66</v>
      </c>
      <c r="BP14" s="42" t="s">
        <v>67</v>
      </c>
    </row>
    <row r="15" spans="1:68" ht="38" customHeight="1" thickBot="1" x14ac:dyDescent="0.25">
      <c r="A15" s="43"/>
      <c r="B15" s="18"/>
      <c r="C15" s="18"/>
      <c r="D15" s="18"/>
      <c r="E15" s="18"/>
      <c r="F15" s="18"/>
      <c r="G15" s="18"/>
      <c r="H15" s="19"/>
      <c r="I15" s="20"/>
      <c r="J15" s="21"/>
      <c r="K15" s="23"/>
      <c r="L15" s="23"/>
      <c r="M15" s="23"/>
      <c r="N15" s="23"/>
      <c r="O15" s="23"/>
      <c r="P15" s="23"/>
      <c r="Q15" s="23"/>
      <c r="R15" s="23"/>
      <c r="S15" s="23"/>
      <c r="T15" s="21"/>
      <c r="U15" s="23"/>
      <c r="V15" s="23"/>
      <c r="W15" s="23"/>
      <c r="X15" s="23"/>
      <c r="Y15" s="23"/>
      <c r="Z15" s="23"/>
      <c r="AA15" s="23"/>
      <c r="AB15" s="23"/>
      <c r="AC15" s="21"/>
      <c r="AD15" s="23"/>
      <c r="AE15" s="23"/>
      <c r="AF15" s="23"/>
      <c r="AG15" s="23"/>
      <c r="AH15" s="23"/>
      <c r="AI15" s="23"/>
      <c r="AJ15" s="21"/>
      <c r="AK15" s="19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19"/>
      <c r="AW15" s="23"/>
      <c r="AX15" s="23"/>
      <c r="AY15" s="21"/>
      <c r="AZ15" s="20"/>
      <c r="BA15" s="21"/>
      <c r="BB15" s="24"/>
      <c r="BC15" s="23"/>
      <c r="BD15" s="23"/>
      <c r="BE15" s="24"/>
      <c r="BF15" s="24"/>
      <c r="BG15" s="23"/>
      <c r="BH15" s="23"/>
      <c r="BI15" s="21"/>
      <c r="BJ15" s="21"/>
      <c r="BK15" s="23"/>
      <c r="BL15" s="23"/>
      <c r="BM15" s="22" t="s">
        <v>68</v>
      </c>
      <c r="BN15" s="23"/>
      <c r="BO15" s="23"/>
      <c r="BP15" s="25"/>
    </row>
    <row r="16" spans="1:68" ht="42" customHeight="1" thickBot="1" x14ac:dyDescent="0.25">
      <c r="A16" s="43"/>
      <c r="B16" s="18"/>
      <c r="C16" s="18"/>
      <c r="D16" s="18"/>
      <c r="E16" s="18"/>
      <c r="F16" s="18"/>
      <c r="G16" s="18"/>
      <c r="H16" s="2" t="s">
        <v>69</v>
      </c>
      <c r="I16" s="3">
        <v>28</v>
      </c>
      <c r="J16" s="5">
        <v>13</v>
      </c>
      <c r="K16" s="7">
        <v>6</v>
      </c>
      <c r="L16" s="7">
        <v>5</v>
      </c>
      <c r="M16" s="7">
        <v>4</v>
      </c>
      <c r="N16" s="7">
        <v>3</v>
      </c>
      <c r="O16" s="7">
        <v>2</v>
      </c>
      <c r="P16" s="7">
        <v>3</v>
      </c>
      <c r="Q16" s="7">
        <v>2</v>
      </c>
      <c r="R16" s="7">
        <v>1</v>
      </c>
      <c r="S16" s="7">
        <v>1</v>
      </c>
      <c r="T16" s="5">
        <v>4</v>
      </c>
      <c r="U16" s="7">
        <v>1</v>
      </c>
      <c r="V16" s="7">
        <v>2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0.5</v>
      </c>
      <c r="AC16" s="5">
        <v>4</v>
      </c>
      <c r="AD16" s="7">
        <v>3</v>
      </c>
      <c r="AE16" s="7">
        <v>2</v>
      </c>
      <c r="AF16" s="7">
        <v>1</v>
      </c>
      <c r="AG16" s="7">
        <v>2</v>
      </c>
      <c r="AH16" s="7">
        <v>1</v>
      </c>
      <c r="AI16" s="7">
        <v>0.5</v>
      </c>
      <c r="AJ16" s="5">
        <v>5</v>
      </c>
      <c r="AK16" s="2">
        <v>3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2">
        <v>2</v>
      </c>
      <c r="AW16" s="7"/>
      <c r="AX16" s="7"/>
      <c r="AY16" s="5">
        <v>2</v>
      </c>
      <c r="AZ16" s="3">
        <v>27</v>
      </c>
      <c r="BA16" s="5">
        <v>13</v>
      </c>
      <c r="BB16" s="8">
        <v>9</v>
      </c>
      <c r="BC16" s="7"/>
      <c r="BD16" s="7"/>
      <c r="BE16" s="8">
        <v>5</v>
      </c>
      <c r="BF16" s="8">
        <v>4</v>
      </c>
      <c r="BG16" s="7">
        <v>2</v>
      </c>
      <c r="BH16" s="7">
        <v>3</v>
      </c>
      <c r="BI16" s="5">
        <v>2</v>
      </c>
      <c r="BJ16" s="5">
        <v>12</v>
      </c>
      <c r="BK16" s="7">
        <v>6</v>
      </c>
      <c r="BL16" s="7">
        <v>6</v>
      </c>
      <c r="BM16" s="7">
        <v>6</v>
      </c>
      <c r="BN16" s="7">
        <v>4</v>
      </c>
      <c r="BO16" s="7">
        <v>3</v>
      </c>
      <c r="BP16" s="10">
        <v>2</v>
      </c>
    </row>
    <row r="17" spans="1:68" ht="90" customHeight="1" thickBot="1" x14ac:dyDescent="0.25">
      <c r="A17" s="43"/>
      <c r="B17" s="18"/>
      <c r="C17" s="18"/>
      <c r="D17" s="18"/>
      <c r="E17" s="18"/>
      <c r="F17" s="18"/>
      <c r="G17" s="18"/>
      <c r="H17" s="1" t="s">
        <v>70</v>
      </c>
      <c r="I17" s="4" t="s">
        <v>71</v>
      </c>
      <c r="J17" s="6" t="s">
        <v>72</v>
      </c>
      <c r="K17" s="1" t="s">
        <v>73</v>
      </c>
      <c r="L17" s="1" t="s">
        <v>74</v>
      </c>
      <c r="M17" s="1" t="s">
        <v>75</v>
      </c>
      <c r="N17" s="1" t="s">
        <v>76</v>
      </c>
      <c r="O17" s="1" t="s">
        <v>77</v>
      </c>
      <c r="P17" s="1" t="s">
        <v>78</v>
      </c>
      <c r="Q17" s="1" t="s">
        <v>79</v>
      </c>
      <c r="R17" s="1" t="s">
        <v>80</v>
      </c>
      <c r="S17" s="1" t="s">
        <v>81</v>
      </c>
      <c r="T17" s="6" t="s">
        <v>82</v>
      </c>
      <c r="U17" s="1" t="s">
        <v>83</v>
      </c>
      <c r="V17" s="1" t="s">
        <v>84</v>
      </c>
      <c r="W17" s="1" t="s">
        <v>85</v>
      </c>
      <c r="X17" s="1" t="s">
        <v>86</v>
      </c>
      <c r="Y17" s="1" t="s">
        <v>87</v>
      </c>
      <c r="Z17" s="1" t="s">
        <v>88</v>
      </c>
      <c r="AA17" s="1" t="s">
        <v>89</v>
      </c>
      <c r="AB17" s="1" t="s">
        <v>90</v>
      </c>
      <c r="AC17" s="6" t="s">
        <v>91</v>
      </c>
      <c r="AD17" s="1" t="s">
        <v>92</v>
      </c>
      <c r="AE17" s="1" t="s">
        <v>93</v>
      </c>
      <c r="AF17" s="1" t="s">
        <v>94</v>
      </c>
      <c r="AG17" s="1" t="s">
        <v>95</v>
      </c>
      <c r="AH17" s="1" t="s">
        <v>96</v>
      </c>
      <c r="AI17" s="1" t="s">
        <v>97</v>
      </c>
      <c r="AJ17" s="6" t="s">
        <v>98</v>
      </c>
      <c r="AK17" s="1" t="s">
        <v>99</v>
      </c>
      <c r="AL17" s="1" t="s">
        <v>100</v>
      </c>
      <c r="AM17" s="1" t="s">
        <v>101</v>
      </c>
      <c r="AN17" s="1" t="s">
        <v>102</v>
      </c>
      <c r="AO17" s="1" t="s">
        <v>103</v>
      </c>
      <c r="AP17" s="1" t="s">
        <v>104</v>
      </c>
      <c r="AQ17" s="1" t="s">
        <v>105</v>
      </c>
      <c r="AR17" s="1" t="s">
        <v>106</v>
      </c>
      <c r="AS17" s="1" t="s">
        <v>107</v>
      </c>
      <c r="AT17" s="1" t="s">
        <v>108</v>
      </c>
      <c r="AU17" s="1" t="s">
        <v>109</v>
      </c>
      <c r="AV17" s="1" t="s">
        <v>110</v>
      </c>
      <c r="AW17" s="1" t="s">
        <v>111</v>
      </c>
      <c r="AX17" s="1" t="s">
        <v>112</v>
      </c>
      <c r="AY17" s="6" t="s">
        <v>113</v>
      </c>
      <c r="AZ17" s="4" t="s">
        <v>114</v>
      </c>
      <c r="BA17" s="6" t="s">
        <v>115</v>
      </c>
      <c r="BB17" s="9" t="s">
        <v>116</v>
      </c>
      <c r="BC17" s="1" t="s">
        <v>117</v>
      </c>
      <c r="BD17" s="1" t="s">
        <v>118</v>
      </c>
      <c r="BE17" s="9" t="s">
        <v>119</v>
      </c>
      <c r="BF17" s="9" t="s">
        <v>120</v>
      </c>
      <c r="BG17" s="1" t="s">
        <v>121</v>
      </c>
      <c r="BH17" s="1" t="s">
        <v>122</v>
      </c>
      <c r="BI17" s="6" t="s">
        <v>123</v>
      </c>
      <c r="BJ17" s="6" t="s">
        <v>124</v>
      </c>
      <c r="BK17" s="1" t="s">
        <v>125</v>
      </c>
      <c r="BL17" s="1" t="s">
        <v>126</v>
      </c>
      <c r="BM17" s="1" t="s">
        <v>127</v>
      </c>
      <c r="BN17" s="1" t="s">
        <v>128</v>
      </c>
      <c r="BO17" s="1" t="s">
        <v>129</v>
      </c>
      <c r="BP17" s="11" t="s">
        <v>130</v>
      </c>
    </row>
    <row r="18" spans="1:68" x14ac:dyDescent="0.2">
      <c r="A18" s="44">
        <v>1</v>
      </c>
      <c r="B18" s="12" t="s">
        <v>131</v>
      </c>
      <c r="C18" s="12" t="s">
        <v>132</v>
      </c>
      <c r="D18" s="12" t="s">
        <v>133</v>
      </c>
      <c r="E18" s="12" t="s">
        <v>134</v>
      </c>
      <c r="F18" s="12" t="s">
        <v>135</v>
      </c>
      <c r="G18" s="12" t="s">
        <v>136</v>
      </c>
      <c r="H18" s="13">
        <f t="shared" ref="H18:H48" si="0">I18+AZ18</f>
        <v>25.125</v>
      </c>
      <c r="I18" s="14">
        <f>MIN(J18+T18+AC18+AJ18+AY18,$I$16)</f>
        <v>11.25</v>
      </c>
      <c r="J18" s="15">
        <f>MIN(SUM(K18:S18),$J$16)</f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MIN(SUM(U18:AB18),$T$16)</f>
        <v>4</v>
      </c>
      <c r="U18" s="15">
        <v>1</v>
      </c>
      <c r="V18" s="15">
        <v>2</v>
      </c>
      <c r="W18" s="16">
        <v>1</v>
      </c>
      <c r="X18" s="16">
        <v>0.7</v>
      </c>
      <c r="Y18" s="15">
        <v>0</v>
      </c>
      <c r="Z18" s="16">
        <v>0</v>
      </c>
      <c r="AA18" s="15">
        <v>0</v>
      </c>
      <c r="AB18" s="16">
        <v>0.5</v>
      </c>
      <c r="AC18" s="16">
        <f>MIN(SUM(AD18:AI18),$AC$16)</f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>MIN(AK18+AV18,$AJ$16)</f>
        <v>0.25</v>
      </c>
      <c r="AK18" s="14">
        <f>MIN(SUM(AL18:AU18),$AK$16)</f>
        <v>0.25</v>
      </c>
      <c r="AL18" s="15">
        <v>0</v>
      </c>
      <c r="AM18" s="16">
        <v>0</v>
      </c>
      <c r="AN18" s="17">
        <v>0</v>
      </c>
      <c r="AO18" s="14">
        <v>0.25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>MIN(SUM(AW18:AX18),$AV$16)</f>
        <v>0</v>
      </c>
      <c r="AW18" s="16">
        <v>0</v>
      </c>
      <c r="AX18" s="17">
        <v>0</v>
      </c>
      <c r="AY18" s="16">
        <v>0</v>
      </c>
      <c r="AZ18" s="13">
        <f>MIN(BA18+BI18+BJ18,$AZ$16)</f>
        <v>13.875</v>
      </c>
      <c r="BA18" s="14">
        <f>MIN(BB18+BE18+BF18,$BA$16)</f>
        <v>9</v>
      </c>
      <c r="BB18" s="14">
        <f>MIN(SUM(BC18:BD18),$BB$16)</f>
        <v>9</v>
      </c>
      <c r="BC18" s="17">
        <v>14</v>
      </c>
      <c r="BD18" s="14">
        <v>0</v>
      </c>
      <c r="BE18" s="16">
        <v>0</v>
      </c>
      <c r="BF18" s="15">
        <f>MIN(SUM(BG18:BH18),$BF$16)</f>
        <v>0</v>
      </c>
      <c r="BG18" s="15">
        <v>0</v>
      </c>
      <c r="BH18" s="15">
        <v>0</v>
      </c>
      <c r="BI18" s="16">
        <v>0</v>
      </c>
      <c r="BJ18" s="13">
        <v>4.875</v>
      </c>
      <c r="BK18" s="16">
        <v>0</v>
      </c>
      <c r="BL18" s="13">
        <v>0</v>
      </c>
      <c r="BM18" s="14">
        <v>4.875</v>
      </c>
      <c r="BN18" s="14">
        <v>0</v>
      </c>
      <c r="BO18" s="14">
        <v>0</v>
      </c>
      <c r="BP18" s="45">
        <v>0</v>
      </c>
    </row>
    <row r="19" spans="1:68" x14ac:dyDescent="0.2">
      <c r="A19" s="44">
        <v>2</v>
      </c>
      <c r="B19" s="12" t="s">
        <v>137</v>
      </c>
      <c r="C19" s="12" t="s">
        <v>138</v>
      </c>
      <c r="D19" s="12" t="s">
        <v>139</v>
      </c>
      <c r="E19" s="12" t="s">
        <v>134</v>
      </c>
      <c r="F19" s="12" t="s">
        <v>135</v>
      </c>
      <c r="G19" s="12" t="s">
        <v>136</v>
      </c>
      <c r="H19" s="13">
        <f t="shared" si="0"/>
        <v>26.2</v>
      </c>
      <c r="I19" s="14">
        <f>MIN(J19+T19+AC19+AJ19+AY19,$I$16)</f>
        <v>8.1999999999999993</v>
      </c>
      <c r="J19" s="15">
        <f>MIN(SUM(K19:S19),$J$16)</f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>MIN(SUM(U19:AB19),$T$16)</f>
        <v>2.7</v>
      </c>
      <c r="U19" s="15">
        <v>0</v>
      </c>
      <c r="V19" s="15">
        <v>1</v>
      </c>
      <c r="W19" s="16">
        <v>1</v>
      </c>
      <c r="X19" s="16">
        <v>0.2</v>
      </c>
      <c r="Y19" s="15">
        <v>0</v>
      </c>
      <c r="Z19" s="16">
        <v>0</v>
      </c>
      <c r="AA19" s="15">
        <v>0</v>
      </c>
      <c r="AB19" s="16">
        <v>0.5</v>
      </c>
      <c r="AC19" s="16">
        <f>MIN(SUM(AD19:AI19),$AC$16)</f>
        <v>1.5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0.5</v>
      </c>
      <c r="AJ19" s="14">
        <f>MIN(AK19+AV19,$AJ$16)</f>
        <v>0</v>
      </c>
      <c r="AK19" s="14">
        <f>MIN(SUM(AL19:AU19),$AK$16)</f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MIN(SUM(AW19:AX19),$AV$16)</f>
        <v>0</v>
      </c>
      <c r="AW19" s="16">
        <v>0</v>
      </c>
      <c r="AX19" s="17">
        <v>0</v>
      </c>
      <c r="AY19" s="16">
        <v>0</v>
      </c>
      <c r="AZ19" s="13">
        <f>MIN(BA19+BI19+BJ19,$AZ$16)</f>
        <v>18</v>
      </c>
      <c r="BA19" s="14">
        <f>MIN(BB19+BE19+BF19,$BA$16)</f>
        <v>12</v>
      </c>
      <c r="BB19" s="14">
        <f>MIN(SUM(BC19:BD19),$BB$16)</f>
        <v>9</v>
      </c>
      <c r="BC19" s="17">
        <v>18.25</v>
      </c>
      <c r="BD19" s="14">
        <v>0</v>
      </c>
      <c r="BE19" s="16">
        <v>0</v>
      </c>
      <c r="BF19" s="15">
        <f>MIN(SUM(BG19:BH19),$BF$16)</f>
        <v>3</v>
      </c>
      <c r="BG19" s="15">
        <v>0</v>
      </c>
      <c r="BH19" s="15">
        <v>3</v>
      </c>
      <c r="BI19" s="16">
        <v>0</v>
      </c>
      <c r="BJ19" s="13">
        <v>6</v>
      </c>
      <c r="BK19" s="16">
        <v>0</v>
      </c>
      <c r="BL19" s="13">
        <v>0</v>
      </c>
      <c r="BM19" s="14">
        <v>4.125</v>
      </c>
      <c r="BN19" s="14">
        <v>1.875</v>
      </c>
      <c r="BO19" s="14">
        <v>0</v>
      </c>
      <c r="BP19" s="45">
        <v>0</v>
      </c>
    </row>
    <row r="20" spans="1:68" x14ac:dyDescent="0.2">
      <c r="A20" s="44">
        <v>3</v>
      </c>
      <c r="B20" s="12" t="s">
        <v>140</v>
      </c>
      <c r="C20" s="12" t="s">
        <v>141</v>
      </c>
      <c r="D20" s="12" t="s">
        <v>142</v>
      </c>
      <c r="E20" s="12" t="s">
        <v>143</v>
      </c>
      <c r="F20" s="12" t="s">
        <v>135</v>
      </c>
      <c r="G20" s="12" t="s">
        <v>136</v>
      </c>
      <c r="H20" s="13">
        <f t="shared" si="0"/>
        <v>16.125</v>
      </c>
      <c r="I20" s="14">
        <f>MIN(J20+T20+AC20+AJ20+AY20,$I$16)</f>
        <v>0</v>
      </c>
      <c r="J20" s="15">
        <f>MIN(SUM(K20:S20),$J$16)</f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>MIN(SUM(U20:AB20),$T$16)</f>
        <v>0</v>
      </c>
      <c r="U20" s="15">
        <v>0</v>
      </c>
      <c r="V20" s="15">
        <v>0</v>
      </c>
      <c r="W20" s="16">
        <v>0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>MIN(SUM(AD20:AI20),$AC$16)</f>
        <v>0</v>
      </c>
      <c r="AD20" s="15"/>
      <c r="AE20" s="15"/>
      <c r="AF20" s="15"/>
      <c r="AG20" s="15"/>
      <c r="AH20" s="15"/>
      <c r="AI20" s="16"/>
      <c r="AJ20" s="14">
        <f>MIN(AK20+AV20,$AJ$16)</f>
        <v>0</v>
      </c>
      <c r="AK20" s="14">
        <f>MIN(SUM(AL20:AU20),$AK$16)</f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MIN(SUM(AW20:AX20),$AV$16)</f>
        <v>0</v>
      </c>
      <c r="AW20" s="16">
        <v>0</v>
      </c>
      <c r="AX20" s="17">
        <v>0</v>
      </c>
      <c r="AY20" s="16">
        <v>0</v>
      </c>
      <c r="AZ20" s="13">
        <f>MIN(BA20+BI20+BJ20,$AZ$16)</f>
        <v>16.125</v>
      </c>
      <c r="BA20" s="14">
        <f>MIN(BB20+BE20+BF20,$BA$16)</f>
        <v>12</v>
      </c>
      <c r="BB20" s="14">
        <f>MIN(SUM(BC20:BD20),$BB$16)</f>
        <v>9</v>
      </c>
      <c r="BC20" s="17">
        <v>27.5</v>
      </c>
      <c r="BD20" s="14">
        <v>0</v>
      </c>
      <c r="BE20" s="16">
        <v>0</v>
      </c>
      <c r="BF20" s="15">
        <f>MIN(SUM(BG20:BH20),$BF$16)</f>
        <v>3</v>
      </c>
      <c r="BG20" s="15">
        <v>0</v>
      </c>
      <c r="BH20" s="15">
        <v>3</v>
      </c>
      <c r="BI20" s="16">
        <v>0</v>
      </c>
      <c r="BJ20" s="13">
        <v>4.125</v>
      </c>
      <c r="BK20" s="16">
        <v>0</v>
      </c>
      <c r="BL20" s="13">
        <v>0</v>
      </c>
      <c r="BM20" s="14">
        <v>4.125</v>
      </c>
      <c r="BN20" s="14">
        <v>0</v>
      </c>
      <c r="BO20" s="14">
        <v>0</v>
      </c>
      <c r="BP20" s="45">
        <v>0</v>
      </c>
    </row>
    <row r="21" spans="1:68" x14ac:dyDescent="0.2">
      <c r="A21" s="44">
        <v>4</v>
      </c>
      <c r="B21" s="12" t="s">
        <v>144</v>
      </c>
      <c r="C21" s="12" t="s">
        <v>145</v>
      </c>
      <c r="D21" s="12" t="s">
        <v>146</v>
      </c>
      <c r="E21" s="12" t="s">
        <v>147</v>
      </c>
      <c r="F21" s="12" t="s">
        <v>135</v>
      </c>
      <c r="G21" s="12" t="s">
        <v>136</v>
      </c>
      <c r="H21" s="13">
        <f t="shared" si="0"/>
        <v>20.75</v>
      </c>
      <c r="I21" s="14">
        <f>MIN(J21+T21+AC21+AJ21+AY21,$I$16)</f>
        <v>11.375</v>
      </c>
      <c r="J21" s="15">
        <f>MIN(SUM(K21:S21),$J$16)</f>
        <v>7</v>
      </c>
      <c r="K21" s="15">
        <v>0</v>
      </c>
      <c r="L21" s="15">
        <v>0</v>
      </c>
      <c r="M21" s="15">
        <v>4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MIN(SUM(U21:AB21),$T$16)</f>
        <v>1</v>
      </c>
      <c r="U21" s="15">
        <v>0</v>
      </c>
      <c r="V21" s="15">
        <v>0</v>
      </c>
      <c r="W21" s="16">
        <v>0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>MIN(SUM(AD21:AI21),$AC$16)</f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>MIN(AK21+AV21,$AJ$16)</f>
        <v>0.375</v>
      </c>
      <c r="AK21" s="14">
        <f>MIN(SUM(AL21:AU21),$AK$16)</f>
        <v>0.375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0.375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MIN(SUM(AW21:AX21),$AV$16)</f>
        <v>0</v>
      </c>
      <c r="AW21" s="16">
        <v>0</v>
      </c>
      <c r="AX21" s="17">
        <v>0</v>
      </c>
      <c r="AY21" s="16">
        <v>0</v>
      </c>
      <c r="AZ21" s="13">
        <f>MIN(BA21+BI21+BJ21,$AZ$16)</f>
        <v>9.375</v>
      </c>
      <c r="BA21" s="14">
        <f>MIN(BB21+BE21+BF21,$BA$16)</f>
        <v>9</v>
      </c>
      <c r="BB21" s="14">
        <f>MIN(SUM(BC21:BD21),$BB$16)</f>
        <v>9</v>
      </c>
      <c r="BC21" s="17">
        <v>12</v>
      </c>
      <c r="BD21" s="14">
        <v>0</v>
      </c>
      <c r="BE21" s="16">
        <v>0</v>
      </c>
      <c r="BF21" s="15">
        <f>MIN(SUM(BG21:BH21),$BF$16)</f>
        <v>0</v>
      </c>
      <c r="BG21" s="15">
        <v>0</v>
      </c>
      <c r="BH21" s="15">
        <v>0</v>
      </c>
      <c r="BI21" s="16">
        <v>0</v>
      </c>
      <c r="BJ21" s="13">
        <v>0.375</v>
      </c>
      <c r="BK21" s="16">
        <v>0</v>
      </c>
      <c r="BL21" s="13">
        <v>0</v>
      </c>
      <c r="BM21" s="14">
        <v>0.375</v>
      </c>
      <c r="BN21" s="14">
        <v>0</v>
      </c>
      <c r="BO21" s="14">
        <v>0</v>
      </c>
      <c r="BP21" s="45">
        <v>0</v>
      </c>
    </row>
    <row r="22" spans="1:68" x14ac:dyDescent="0.2">
      <c r="A22" s="44">
        <v>5</v>
      </c>
      <c r="B22" s="12" t="s">
        <v>148</v>
      </c>
      <c r="C22" s="12" t="s">
        <v>149</v>
      </c>
      <c r="D22" s="12" t="s">
        <v>150</v>
      </c>
      <c r="E22" s="12" t="s">
        <v>151</v>
      </c>
      <c r="F22" s="12" t="s">
        <v>135</v>
      </c>
      <c r="G22" s="12" t="s">
        <v>136</v>
      </c>
      <c r="H22" s="13">
        <f t="shared" si="0"/>
        <v>15.625</v>
      </c>
      <c r="I22" s="14">
        <f>MIN(J22+T22+AC22+AJ22+AY22,$I$16)</f>
        <v>3</v>
      </c>
      <c r="J22" s="15">
        <f>MIN(SUM(K22:S22),$J$16)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6">
        <f>MIN(SUM(U22:AB22),$T$16)</f>
        <v>2</v>
      </c>
      <c r="U22" s="15">
        <v>0</v>
      </c>
      <c r="V22" s="15">
        <v>0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>MIN(SUM(AD22:AI22),$AC$16)</f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>MIN(AK22+AV22,$AJ$16)</f>
        <v>0</v>
      </c>
      <c r="AK22" s="14">
        <f>MIN(SUM(AL22:AU22),$AK$16)</f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MIN(SUM(AW22:AX22),$AV$16)</f>
        <v>0</v>
      </c>
      <c r="AW22" s="16">
        <v>0</v>
      </c>
      <c r="AX22" s="17">
        <v>0</v>
      </c>
      <c r="AY22" s="16">
        <v>0</v>
      </c>
      <c r="AZ22" s="13">
        <f>MIN(BA22+BI22+BJ22,$AZ$16)</f>
        <v>12.625</v>
      </c>
      <c r="BA22" s="14">
        <f>MIN(BB22+BE22+BF22,$BA$16)</f>
        <v>10</v>
      </c>
      <c r="BB22" s="14">
        <f>MIN(SUM(BC22:BD22),$BB$16)</f>
        <v>9</v>
      </c>
      <c r="BC22" s="17">
        <v>13.25</v>
      </c>
      <c r="BD22" s="14">
        <v>0</v>
      </c>
      <c r="BE22" s="16">
        <v>0</v>
      </c>
      <c r="BF22" s="15">
        <f>MIN(SUM(BG22:BH22),$BF$16)</f>
        <v>1</v>
      </c>
      <c r="BG22" s="15">
        <v>0</v>
      </c>
      <c r="BH22" s="15">
        <v>1</v>
      </c>
      <c r="BI22" s="16">
        <v>0</v>
      </c>
      <c r="BJ22" s="13">
        <v>2.625</v>
      </c>
      <c r="BK22" s="16">
        <v>0</v>
      </c>
      <c r="BL22" s="13">
        <v>0</v>
      </c>
      <c r="BM22" s="14">
        <v>0</v>
      </c>
      <c r="BN22" s="14">
        <v>2.625</v>
      </c>
      <c r="BO22" s="14">
        <v>0</v>
      </c>
      <c r="BP22" s="45">
        <v>0</v>
      </c>
    </row>
    <row r="23" spans="1:68" x14ac:dyDescent="0.2">
      <c r="A23" s="44">
        <v>6</v>
      </c>
      <c r="B23" s="12" t="s">
        <v>152</v>
      </c>
      <c r="C23" s="12" t="s">
        <v>153</v>
      </c>
      <c r="D23" s="12" t="s">
        <v>154</v>
      </c>
      <c r="E23" s="12" t="s">
        <v>134</v>
      </c>
      <c r="F23" s="12" t="s">
        <v>135</v>
      </c>
      <c r="G23" s="12" t="s">
        <v>136</v>
      </c>
      <c r="H23" s="13">
        <f t="shared" si="0"/>
        <v>31.074999999999999</v>
      </c>
      <c r="I23" s="14">
        <f>MIN(J23+T23+AC23+AJ23+AY23,$I$16)</f>
        <v>10.199999999999999</v>
      </c>
      <c r="J23" s="15">
        <f>MIN(SUM(K23:S23),$J$16)</f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>MIN(SUM(U23:AB23),$T$16)</f>
        <v>2.2000000000000002</v>
      </c>
      <c r="U23" s="15">
        <v>0</v>
      </c>
      <c r="V23" s="15">
        <v>0</v>
      </c>
      <c r="W23" s="16">
        <v>1</v>
      </c>
      <c r="X23" s="16">
        <v>0.7</v>
      </c>
      <c r="Y23" s="15">
        <v>0</v>
      </c>
      <c r="Z23" s="16">
        <v>0</v>
      </c>
      <c r="AA23" s="15">
        <v>0</v>
      </c>
      <c r="AB23" s="16">
        <v>0.5</v>
      </c>
      <c r="AC23" s="16">
        <f>MIN(SUM(AD23:AI23),$AC$16)</f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>MIN(AK23+AV23,$AJ$16)</f>
        <v>0</v>
      </c>
      <c r="AK23" s="14">
        <f>MIN(SUM(AL23:AU23),$AK$16)</f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MIN(SUM(AW23:AX23),$AV$16)</f>
        <v>0</v>
      </c>
      <c r="AW23" s="16">
        <v>0</v>
      </c>
      <c r="AX23" s="17">
        <v>0</v>
      </c>
      <c r="AY23" s="16">
        <v>0</v>
      </c>
      <c r="AZ23" s="13">
        <f>MIN(BA23+BI23+BJ23,$AZ$16)</f>
        <v>20.875</v>
      </c>
      <c r="BA23" s="14">
        <f>MIN(BB23+BE23+BF23,$BA$16)</f>
        <v>12</v>
      </c>
      <c r="BB23" s="14">
        <f>MIN(SUM(BC23:BD23),$BB$16)</f>
        <v>9</v>
      </c>
      <c r="BC23" s="17">
        <v>12.25</v>
      </c>
      <c r="BD23" s="14">
        <v>0</v>
      </c>
      <c r="BE23" s="16">
        <v>0</v>
      </c>
      <c r="BF23" s="15">
        <f>MIN(SUM(BG23:BH23),$BF$16)</f>
        <v>3</v>
      </c>
      <c r="BG23" s="15">
        <v>0</v>
      </c>
      <c r="BH23" s="15">
        <v>3</v>
      </c>
      <c r="BI23" s="16">
        <v>0</v>
      </c>
      <c r="BJ23" s="13">
        <v>8.875</v>
      </c>
      <c r="BK23" s="16">
        <v>0</v>
      </c>
      <c r="BL23" s="13">
        <v>0</v>
      </c>
      <c r="BM23" s="14">
        <v>6</v>
      </c>
      <c r="BN23" s="14">
        <v>1</v>
      </c>
      <c r="BO23" s="14">
        <v>0.875</v>
      </c>
      <c r="BP23" s="45">
        <v>1</v>
      </c>
    </row>
    <row r="24" spans="1:68" x14ac:dyDescent="0.2">
      <c r="A24" s="44">
        <v>7</v>
      </c>
      <c r="B24" s="12" t="s">
        <v>155</v>
      </c>
      <c r="C24" s="12" t="s">
        <v>156</v>
      </c>
      <c r="D24" s="12" t="s">
        <v>157</v>
      </c>
      <c r="E24" s="12" t="s">
        <v>147</v>
      </c>
      <c r="F24" s="12" t="s">
        <v>135</v>
      </c>
      <c r="G24" s="12" t="s">
        <v>136</v>
      </c>
      <c r="H24" s="13">
        <f t="shared" si="0"/>
        <v>25.85</v>
      </c>
      <c r="I24" s="14">
        <f>MIN(J24+T24+AC24+AJ24+AY24,$I$16)</f>
        <v>14.1</v>
      </c>
      <c r="J24" s="15">
        <f>MIN(SUM(K24:S24),$J$16)</f>
        <v>7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>MIN(SUM(U24:AB24),$T$16)</f>
        <v>3.7</v>
      </c>
      <c r="U24" s="15">
        <v>0</v>
      </c>
      <c r="V24" s="15">
        <v>1</v>
      </c>
      <c r="W24" s="16">
        <v>1</v>
      </c>
      <c r="X24" s="16">
        <v>0.7</v>
      </c>
      <c r="Y24" s="15">
        <v>0</v>
      </c>
      <c r="Z24" s="16">
        <v>0</v>
      </c>
      <c r="AA24" s="15">
        <v>1</v>
      </c>
      <c r="AB24" s="16">
        <v>0</v>
      </c>
      <c r="AC24" s="16">
        <f>MIN(SUM(AD24:AI24),$AC$16)</f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>MIN(AK24+AV24,$AJ$16)</f>
        <v>0.4</v>
      </c>
      <c r="AK24" s="14">
        <f>MIN(SUM(AL24:AU24),$AK$16)</f>
        <v>0.4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0.25</v>
      </c>
      <c r="AR24" s="17">
        <v>0</v>
      </c>
      <c r="AS24" s="15">
        <v>0</v>
      </c>
      <c r="AT24" s="14">
        <v>0</v>
      </c>
      <c r="AU24" s="17">
        <v>0.15</v>
      </c>
      <c r="AV24" s="17">
        <f>MIN(SUM(AW24:AX24),$AV$16)</f>
        <v>0</v>
      </c>
      <c r="AW24" s="16">
        <v>0</v>
      </c>
      <c r="AX24" s="17">
        <v>0</v>
      </c>
      <c r="AY24" s="16">
        <v>0</v>
      </c>
      <c r="AZ24" s="13">
        <f>MIN(BA24+BI24+BJ24,$AZ$16)</f>
        <v>11.75</v>
      </c>
      <c r="BA24" s="14">
        <f>MIN(BB24+BE24+BF24,$BA$16)</f>
        <v>8.75</v>
      </c>
      <c r="BB24" s="14">
        <f>MIN(SUM(BC24:BD24),$BB$16)</f>
        <v>5.25</v>
      </c>
      <c r="BC24" s="17">
        <v>5.25</v>
      </c>
      <c r="BD24" s="14">
        <v>0</v>
      </c>
      <c r="BE24" s="16">
        <v>0.5</v>
      </c>
      <c r="BF24" s="15">
        <f>MIN(SUM(BG24:BH24),$BF$16)</f>
        <v>3</v>
      </c>
      <c r="BG24" s="15">
        <v>0</v>
      </c>
      <c r="BH24" s="15">
        <v>3</v>
      </c>
      <c r="BI24" s="16">
        <v>0</v>
      </c>
      <c r="BJ24" s="13">
        <v>3</v>
      </c>
      <c r="BK24" s="16">
        <v>0</v>
      </c>
      <c r="BL24" s="13">
        <v>0</v>
      </c>
      <c r="BM24" s="14">
        <v>0</v>
      </c>
      <c r="BN24" s="14">
        <v>0</v>
      </c>
      <c r="BO24" s="14">
        <v>3</v>
      </c>
      <c r="BP24" s="45">
        <v>0</v>
      </c>
    </row>
    <row r="25" spans="1:68" x14ac:dyDescent="0.2">
      <c r="A25" s="44">
        <v>8</v>
      </c>
      <c r="B25" s="12" t="s">
        <v>158</v>
      </c>
      <c r="C25" s="12" t="s">
        <v>159</v>
      </c>
      <c r="D25" s="12" t="s">
        <v>160</v>
      </c>
      <c r="E25" s="12" t="s">
        <v>161</v>
      </c>
      <c r="F25" s="12" t="s">
        <v>135</v>
      </c>
      <c r="G25" s="12" t="s">
        <v>136</v>
      </c>
      <c r="H25" s="13">
        <f t="shared" si="0"/>
        <v>24.25</v>
      </c>
      <c r="I25" s="14">
        <f>MIN(J25+T25+AC25+AJ25+AY25,$I$16)</f>
        <v>14.75</v>
      </c>
      <c r="J25" s="15">
        <f>MIN(SUM(K25:S25),$J$16)</f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MIN(SUM(U25:AB25),$T$16)</f>
        <v>2.5</v>
      </c>
      <c r="U25" s="15">
        <v>1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0.5</v>
      </c>
      <c r="AC25" s="16">
        <f>MIN(SUM(AD25:AI25),$AC$16)</f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>MIN(AK25+AV25,$AJ$16)</f>
        <v>2.25</v>
      </c>
      <c r="AK25" s="14">
        <f>MIN(SUM(AL25:AU25),$AK$16)</f>
        <v>1.25</v>
      </c>
      <c r="AL25" s="15">
        <v>0</v>
      </c>
      <c r="AM25" s="16">
        <v>0</v>
      </c>
      <c r="AN25" s="17">
        <v>0</v>
      </c>
      <c r="AO25" s="14">
        <v>0</v>
      </c>
      <c r="AP25" s="17">
        <v>1</v>
      </c>
      <c r="AQ25" s="14">
        <v>0.25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MIN(SUM(AW25:AX25),$AV$16)</f>
        <v>1</v>
      </c>
      <c r="AW25" s="16">
        <v>1</v>
      </c>
      <c r="AX25" s="17">
        <v>0</v>
      </c>
      <c r="AY25" s="16">
        <v>0</v>
      </c>
      <c r="AZ25" s="13">
        <f>MIN(BA25+BI25+BJ25,$AZ$16)</f>
        <v>9.5</v>
      </c>
      <c r="BA25" s="14">
        <f>MIN(BB25+BE25+BF25,$BA$16)</f>
        <v>9</v>
      </c>
      <c r="BB25" s="14">
        <f>MIN(SUM(BC25:BD25),$BB$16)</f>
        <v>5</v>
      </c>
      <c r="BC25" s="17">
        <v>5</v>
      </c>
      <c r="BD25" s="14">
        <v>0</v>
      </c>
      <c r="BE25" s="16">
        <v>0</v>
      </c>
      <c r="BF25" s="15">
        <f>MIN(SUM(BG25:BH25),$BF$16)</f>
        <v>4</v>
      </c>
      <c r="BG25" s="15">
        <v>2</v>
      </c>
      <c r="BH25" s="15">
        <v>3</v>
      </c>
      <c r="BI25" s="16">
        <v>0</v>
      </c>
      <c r="BJ25" s="13">
        <v>0.5</v>
      </c>
      <c r="BK25" s="16">
        <v>0</v>
      </c>
      <c r="BL25" s="13">
        <v>0</v>
      </c>
      <c r="BM25" s="14">
        <v>0</v>
      </c>
      <c r="BN25" s="14">
        <v>0.5</v>
      </c>
      <c r="BO25" s="14">
        <v>0</v>
      </c>
      <c r="BP25" s="45">
        <v>0</v>
      </c>
    </row>
    <row r="26" spans="1:68" x14ac:dyDescent="0.2">
      <c r="A26" s="44">
        <v>9</v>
      </c>
      <c r="B26" s="12" t="s">
        <v>162</v>
      </c>
      <c r="C26" s="12" t="s">
        <v>163</v>
      </c>
      <c r="D26" s="12" t="s">
        <v>164</v>
      </c>
      <c r="E26" s="12" t="s">
        <v>165</v>
      </c>
      <c r="F26" s="12" t="s">
        <v>135</v>
      </c>
      <c r="G26" s="12" t="s">
        <v>136</v>
      </c>
      <c r="H26" s="13">
        <f t="shared" si="0"/>
        <v>40.875</v>
      </c>
      <c r="I26" s="14">
        <f>MIN(J26+T26+AC26+AJ26+AY26,$I$16)</f>
        <v>22.375</v>
      </c>
      <c r="J26" s="15">
        <f>MIN(SUM(K26:S26),$J$16)</f>
        <v>10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>MIN(SUM(U26:AB26),$T$16)</f>
        <v>4</v>
      </c>
      <c r="U26" s="15">
        <v>0</v>
      </c>
      <c r="V26" s="15">
        <v>2</v>
      </c>
      <c r="W26" s="16">
        <v>1</v>
      </c>
      <c r="X26" s="16">
        <v>1</v>
      </c>
      <c r="Y26" s="15">
        <v>0</v>
      </c>
      <c r="Z26" s="16">
        <v>0</v>
      </c>
      <c r="AA26" s="15">
        <v>0</v>
      </c>
      <c r="AB26" s="16">
        <v>0.5</v>
      </c>
      <c r="AC26" s="16">
        <f>MIN(SUM(AD26:AI26),$AC$16)</f>
        <v>3.5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0.5</v>
      </c>
      <c r="AJ26" s="14">
        <f>MIN(AK26+AV26,$AJ$16)</f>
        <v>4.875</v>
      </c>
      <c r="AK26" s="14">
        <f>MIN(SUM(AL26:AU26),$AK$16)</f>
        <v>2.875</v>
      </c>
      <c r="AL26" s="15">
        <v>0</v>
      </c>
      <c r="AM26" s="16">
        <v>0</v>
      </c>
      <c r="AN26" s="17">
        <v>0</v>
      </c>
      <c r="AO26" s="14">
        <v>0</v>
      </c>
      <c r="AP26" s="17">
        <v>2</v>
      </c>
      <c r="AQ26" s="14">
        <v>0.875</v>
      </c>
      <c r="AR26" s="17">
        <v>0</v>
      </c>
      <c r="AS26" s="15">
        <v>0</v>
      </c>
      <c r="AT26" s="14">
        <v>0</v>
      </c>
      <c r="AU26" s="17">
        <v>0</v>
      </c>
      <c r="AV26" s="17">
        <f>MIN(SUM(AW26:AX26),$AV$16)</f>
        <v>2</v>
      </c>
      <c r="AW26" s="16">
        <v>0.5</v>
      </c>
      <c r="AX26" s="17">
        <v>1.5</v>
      </c>
      <c r="AY26" s="16">
        <v>0</v>
      </c>
      <c r="AZ26" s="13">
        <f>MIN(BA26+BI26+BJ26,$AZ$16)</f>
        <v>18.5</v>
      </c>
      <c r="BA26" s="14">
        <f>MIN(BB26+BE26+BF26,$BA$16)</f>
        <v>10.75</v>
      </c>
      <c r="BB26" s="14">
        <f>MIN(SUM(BC26:BD26),$BB$16)</f>
        <v>8.25</v>
      </c>
      <c r="BC26" s="17">
        <v>8.25</v>
      </c>
      <c r="BD26" s="14">
        <v>0</v>
      </c>
      <c r="BE26" s="16">
        <v>1.5</v>
      </c>
      <c r="BF26" s="15">
        <f>MIN(SUM(BG26:BH26),$BF$16)</f>
        <v>1</v>
      </c>
      <c r="BG26" s="15">
        <v>0</v>
      </c>
      <c r="BH26" s="15">
        <v>1</v>
      </c>
      <c r="BI26" s="16">
        <v>0</v>
      </c>
      <c r="BJ26" s="13">
        <v>7.75</v>
      </c>
      <c r="BK26" s="16">
        <v>0</v>
      </c>
      <c r="BL26" s="13">
        <v>0</v>
      </c>
      <c r="BM26" s="14">
        <v>6</v>
      </c>
      <c r="BN26" s="14">
        <v>0</v>
      </c>
      <c r="BO26" s="14">
        <v>1.75</v>
      </c>
      <c r="BP26" s="45">
        <v>0</v>
      </c>
    </row>
    <row r="27" spans="1:68" x14ac:dyDescent="0.2">
      <c r="A27" s="44">
        <v>10</v>
      </c>
      <c r="B27" s="12" t="s">
        <v>166</v>
      </c>
      <c r="C27" s="12" t="s">
        <v>167</v>
      </c>
      <c r="D27" s="12" t="s">
        <v>168</v>
      </c>
      <c r="E27" s="12" t="s">
        <v>169</v>
      </c>
      <c r="F27" s="12" t="s">
        <v>135</v>
      </c>
      <c r="G27" s="12" t="s">
        <v>136</v>
      </c>
      <c r="H27" s="13">
        <f t="shared" si="0"/>
        <v>24.975000000000001</v>
      </c>
      <c r="I27" s="14">
        <f>MIN(J27+T27+AC27+AJ27+AY27,$I$16)</f>
        <v>8.8000000000000007</v>
      </c>
      <c r="J27" s="15">
        <f>MIN(SUM(K27:S27),$J$16)</f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>MIN(SUM(U27:AB27),$T$16)</f>
        <v>3.8</v>
      </c>
      <c r="U27" s="15">
        <v>1</v>
      </c>
      <c r="V27" s="15">
        <v>1</v>
      </c>
      <c r="W27" s="16">
        <v>1</v>
      </c>
      <c r="X27" s="16">
        <v>0.3</v>
      </c>
      <c r="Y27" s="15">
        <v>0</v>
      </c>
      <c r="Z27" s="16">
        <v>0</v>
      </c>
      <c r="AA27" s="15">
        <v>0</v>
      </c>
      <c r="AB27" s="16">
        <v>0.5</v>
      </c>
      <c r="AC27" s="16">
        <f>MIN(SUM(AD27:AI27),$AC$16)</f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>MIN(AK27+AV27,$AJ$16)</f>
        <v>0</v>
      </c>
      <c r="AK27" s="14">
        <f>MIN(SUM(AL27:AU27),$AK$16)</f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MIN(SUM(AW27:AX27),$AV$16)</f>
        <v>0</v>
      </c>
      <c r="AW27" s="16">
        <v>0</v>
      </c>
      <c r="AX27" s="17">
        <v>0</v>
      </c>
      <c r="AY27" s="16">
        <v>0</v>
      </c>
      <c r="AZ27" s="13">
        <f>MIN(BA27+BI27+BJ27,$AZ$16)</f>
        <v>16.175000000000001</v>
      </c>
      <c r="BA27" s="14">
        <f>MIN(BB27+BE27+BF27,$BA$16)</f>
        <v>12.3</v>
      </c>
      <c r="BB27" s="14">
        <f>MIN(SUM(BC27:BD27),$BB$16)</f>
        <v>9</v>
      </c>
      <c r="BC27" s="17">
        <v>11.25</v>
      </c>
      <c r="BD27" s="14">
        <v>0</v>
      </c>
      <c r="BE27" s="16">
        <v>0.3</v>
      </c>
      <c r="BF27" s="15">
        <f>MIN(SUM(BG27:BH27),$BF$16)</f>
        <v>3</v>
      </c>
      <c r="BG27" s="15">
        <v>0</v>
      </c>
      <c r="BH27" s="15">
        <v>3</v>
      </c>
      <c r="BI27" s="16">
        <v>0</v>
      </c>
      <c r="BJ27" s="13">
        <v>3.875</v>
      </c>
      <c r="BK27" s="16">
        <v>0</v>
      </c>
      <c r="BL27" s="13">
        <v>0</v>
      </c>
      <c r="BM27" s="14">
        <v>0</v>
      </c>
      <c r="BN27" s="14">
        <v>3</v>
      </c>
      <c r="BO27" s="14">
        <v>0.875</v>
      </c>
      <c r="BP27" s="45">
        <v>0</v>
      </c>
    </row>
    <row r="28" spans="1:68" x14ac:dyDescent="0.2">
      <c r="A28" s="44">
        <v>11</v>
      </c>
      <c r="B28" s="12" t="s">
        <v>170</v>
      </c>
      <c r="C28" s="12" t="s">
        <v>171</v>
      </c>
      <c r="D28" s="12" t="s">
        <v>172</v>
      </c>
      <c r="E28" s="12" t="s">
        <v>173</v>
      </c>
      <c r="F28" s="12" t="s">
        <v>135</v>
      </c>
      <c r="G28" s="12" t="s">
        <v>136</v>
      </c>
      <c r="H28" s="13">
        <f t="shared" si="0"/>
        <v>21.875</v>
      </c>
      <c r="I28" s="14">
        <f>MIN(J28+T28+AC28+AJ28+AY28,$I$16)</f>
        <v>12.5</v>
      </c>
      <c r="J28" s="15">
        <f>MIN(SUM(K28:S28),$J$16)</f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MIN(SUM(U28:AB28),$T$16)</f>
        <v>4</v>
      </c>
      <c r="U28" s="15">
        <v>0</v>
      </c>
      <c r="V28" s="15">
        <v>0</v>
      </c>
      <c r="W28" s="16">
        <v>1</v>
      </c>
      <c r="X28" s="16">
        <v>1</v>
      </c>
      <c r="Y28" s="15">
        <v>1</v>
      </c>
      <c r="Z28" s="16">
        <v>0</v>
      </c>
      <c r="AA28" s="15">
        <v>1</v>
      </c>
      <c r="AB28" s="16">
        <v>0.5</v>
      </c>
      <c r="AC28" s="16">
        <f>MIN(SUM(AD28:AI28),$AC$16)</f>
        <v>1.5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0.5</v>
      </c>
      <c r="AJ28" s="14">
        <f>MIN(AK28+AV28,$AJ$16)</f>
        <v>0</v>
      </c>
      <c r="AK28" s="14">
        <f>MIN(SUM(AL28:AU28),$AK$16)</f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>MIN(SUM(AW28:AX28),$AV$16)</f>
        <v>0</v>
      </c>
      <c r="AW28" s="16"/>
      <c r="AX28" s="17"/>
      <c r="AY28" s="16"/>
      <c r="AZ28" s="13">
        <f>MIN(BA28+BI28+BJ28,$AZ$16)</f>
        <v>9.375</v>
      </c>
      <c r="BA28" s="14">
        <f>MIN(BB28+BE28+BF28,$BA$16)</f>
        <v>8.5</v>
      </c>
      <c r="BB28" s="14">
        <f>MIN(SUM(BC28:BD28),$BB$16)</f>
        <v>8.5</v>
      </c>
      <c r="BC28" s="17">
        <v>8.5</v>
      </c>
      <c r="BD28" s="14">
        <v>0</v>
      </c>
      <c r="BE28" s="16"/>
      <c r="BF28" s="15">
        <f>MIN(SUM(BG28:BH28),$BF$16)</f>
        <v>0</v>
      </c>
      <c r="BG28" s="15"/>
      <c r="BH28" s="15"/>
      <c r="BI28" s="16">
        <v>0</v>
      </c>
      <c r="BJ28" s="13">
        <v>0.875</v>
      </c>
      <c r="BK28" s="16">
        <v>0</v>
      </c>
      <c r="BL28" s="13">
        <v>0</v>
      </c>
      <c r="BM28" s="14">
        <v>0</v>
      </c>
      <c r="BN28" s="14">
        <v>0</v>
      </c>
      <c r="BO28" s="14">
        <v>0.875</v>
      </c>
      <c r="BP28" s="45">
        <v>0</v>
      </c>
    </row>
    <row r="29" spans="1:68" x14ac:dyDescent="0.2">
      <c r="A29" s="44">
        <v>12</v>
      </c>
      <c r="B29" s="12" t="s">
        <v>174</v>
      </c>
      <c r="C29" s="12" t="s">
        <v>175</v>
      </c>
      <c r="D29" s="12" t="s">
        <v>176</v>
      </c>
      <c r="E29" s="12" t="s">
        <v>177</v>
      </c>
      <c r="F29" s="12" t="s">
        <v>135</v>
      </c>
      <c r="G29" s="12" t="s">
        <v>136</v>
      </c>
      <c r="H29" s="13">
        <f t="shared" si="0"/>
        <v>20.5</v>
      </c>
      <c r="I29" s="14">
        <f>MIN(J29+T29+AC29+AJ29+AY29,$I$16)</f>
        <v>9.125</v>
      </c>
      <c r="J29" s="15">
        <f>MIN(SUM(K29:S29),$J$16)</f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>MIN(SUM(U29:AB29),$T$16)</f>
        <v>3</v>
      </c>
      <c r="U29" s="15">
        <v>0</v>
      </c>
      <c r="V29" s="15">
        <v>1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>MIN(SUM(AD29:AI29),$AC$16)</f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>MIN(AK29+AV29,$AJ$16)</f>
        <v>1.125</v>
      </c>
      <c r="AK29" s="14">
        <f>MIN(SUM(AL29:AU29),$AK$16)</f>
        <v>0.625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0.625</v>
      </c>
      <c r="AR29" s="17">
        <v>0</v>
      </c>
      <c r="AS29" s="15">
        <v>0</v>
      </c>
      <c r="AT29" s="14">
        <v>0</v>
      </c>
      <c r="AU29" s="17">
        <v>0</v>
      </c>
      <c r="AV29" s="17">
        <f>MIN(SUM(AW29:AX29),$AV$16)</f>
        <v>0.5</v>
      </c>
      <c r="AW29" s="16">
        <v>0</v>
      </c>
      <c r="AX29" s="17">
        <v>0.5</v>
      </c>
      <c r="AY29" s="16">
        <v>0</v>
      </c>
      <c r="AZ29" s="13">
        <f>MIN(BA29+BI29+BJ29,$AZ$16)</f>
        <v>11.375</v>
      </c>
      <c r="BA29" s="14">
        <f>MIN(BB29+BE29+BF29,$BA$16)</f>
        <v>10</v>
      </c>
      <c r="BB29" s="14">
        <f>MIN(SUM(BC29:BD29),$BB$16)</f>
        <v>9</v>
      </c>
      <c r="BC29" s="17">
        <v>9.5</v>
      </c>
      <c r="BD29" s="14">
        <v>0</v>
      </c>
      <c r="BE29" s="16">
        <v>0</v>
      </c>
      <c r="BF29" s="15">
        <f>MIN(SUM(BG29:BH29),$BF$16)</f>
        <v>1</v>
      </c>
      <c r="BG29" s="15">
        <v>0</v>
      </c>
      <c r="BH29" s="15">
        <v>1</v>
      </c>
      <c r="BI29" s="16">
        <v>0</v>
      </c>
      <c r="BJ29" s="13">
        <v>1.375</v>
      </c>
      <c r="BK29" s="16">
        <v>0</v>
      </c>
      <c r="BL29" s="13">
        <v>0</v>
      </c>
      <c r="BM29" s="14">
        <v>0</v>
      </c>
      <c r="BN29" s="14">
        <v>0.875</v>
      </c>
      <c r="BO29" s="14">
        <v>0.5</v>
      </c>
      <c r="BP29" s="45">
        <v>0</v>
      </c>
    </row>
    <row r="30" spans="1:68" x14ac:dyDescent="0.2">
      <c r="A30" s="44">
        <v>13</v>
      </c>
      <c r="B30" s="12" t="s">
        <v>178</v>
      </c>
      <c r="C30" s="12" t="s">
        <v>179</v>
      </c>
      <c r="D30" s="12" t="s">
        <v>180</v>
      </c>
      <c r="E30" s="12" t="s">
        <v>181</v>
      </c>
      <c r="F30" s="12" t="s">
        <v>135</v>
      </c>
      <c r="G30" s="12" t="s">
        <v>136</v>
      </c>
      <c r="H30" s="13">
        <f t="shared" si="0"/>
        <v>22.225000000000001</v>
      </c>
      <c r="I30" s="14">
        <f>MIN(J30+T30+AC30+AJ30+AY30,$I$16)</f>
        <v>9.6</v>
      </c>
      <c r="J30" s="15">
        <f>MIN(SUM(K30:S30),$J$16)</f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>MIN(SUM(U30:AB30),$T$16)</f>
        <v>2.6</v>
      </c>
      <c r="U30" s="15">
        <v>0</v>
      </c>
      <c r="V30" s="15">
        <v>2</v>
      </c>
      <c r="W30" s="16">
        <v>0.6</v>
      </c>
      <c r="X30" s="16">
        <v>0</v>
      </c>
      <c r="Y30" s="15">
        <v>0</v>
      </c>
      <c r="Z30" s="16">
        <v>0</v>
      </c>
      <c r="AA30" s="15">
        <v>0</v>
      </c>
      <c r="AB30" s="16">
        <v>0</v>
      </c>
      <c r="AC30" s="16">
        <f>MIN(SUM(AD30:AI30),$AC$16)</f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>MIN(AK30+AV30,$AJ$16)</f>
        <v>0</v>
      </c>
      <c r="AK30" s="14">
        <f>MIN(SUM(AL30:AU30),$AK$16)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MIN(SUM(AW30:AX30),$AV$16)</f>
        <v>0</v>
      </c>
      <c r="AW30" s="16">
        <v>0</v>
      </c>
      <c r="AX30" s="17">
        <v>0</v>
      </c>
      <c r="AY30" s="16">
        <v>0</v>
      </c>
      <c r="AZ30" s="13">
        <f>MIN(BA30+BI30+BJ30,$AZ$16)</f>
        <v>12.625</v>
      </c>
      <c r="BA30" s="14">
        <f>MIN(BB30+BE30+BF30,$BA$16)</f>
        <v>12</v>
      </c>
      <c r="BB30" s="14">
        <f>MIN(SUM(BC30:BD30),$BB$16)</f>
        <v>9</v>
      </c>
      <c r="BC30" s="17">
        <v>16.5</v>
      </c>
      <c r="BD30" s="14">
        <v>0</v>
      </c>
      <c r="BE30" s="16">
        <v>0</v>
      </c>
      <c r="BF30" s="15">
        <f>MIN(SUM(BG30:BH30),$BF$16)</f>
        <v>3</v>
      </c>
      <c r="BG30" s="15">
        <v>0</v>
      </c>
      <c r="BH30" s="15">
        <v>3</v>
      </c>
      <c r="BI30" s="16">
        <v>0</v>
      </c>
      <c r="BJ30" s="13">
        <v>0.625</v>
      </c>
      <c r="BK30" s="16">
        <v>0</v>
      </c>
      <c r="BL30" s="13">
        <v>0</v>
      </c>
      <c r="BM30" s="14">
        <v>0</v>
      </c>
      <c r="BN30" s="14">
        <v>0</v>
      </c>
      <c r="BO30" s="14">
        <v>0.625</v>
      </c>
      <c r="BP30" s="45">
        <v>0</v>
      </c>
    </row>
    <row r="31" spans="1:68" x14ac:dyDescent="0.2">
      <c r="A31" s="44">
        <v>14</v>
      </c>
      <c r="B31" s="12" t="s">
        <v>182</v>
      </c>
      <c r="C31" s="12" t="s">
        <v>183</v>
      </c>
      <c r="D31" s="12" t="s">
        <v>184</v>
      </c>
      <c r="E31" s="12" t="s">
        <v>185</v>
      </c>
      <c r="F31" s="12" t="s">
        <v>135</v>
      </c>
      <c r="G31" s="12" t="s">
        <v>136</v>
      </c>
      <c r="H31" s="13">
        <f t="shared" si="0"/>
        <v>28.9</v>
      </c>
      <c r="I31" s="14">
        <f>MIN(J31+T31+AC31+AJ31+AY31,$I$16)</f>
        <v>10.199999999999999</v>
      </c>
      <c r="J31" s="15">
        <f>MIN(SUM(K31:S31),$J$16)</f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MIN(SUM(U31:AB31),$T$16)</f>
        <v>3.2</v>
      </c>
      <c r="U31" s="15">
        <v>0</v>
      </c>
      <c r="V31" s="15">
        <v>0</v>
      </c>
      <c r="W31" s="16">
        <v>1</v>
      </c>
      <c r="X31" s="16">
        <v>0.7</v>
      </c>
      <c r="Y31" s="15">
        <v>0</v>
      </c>
      <c r="Z31" s="16">
        <v>1</v>
      </c>
      <c r="AA31" s="15">
        <v>0</v>
      </c>
      <c r="AB31" s="16">
        <v>0.5</v>
      </c>
      <c r="AC31" s="16">
        <f>MIN(SUM(AD31:AI31),$AC$16)</f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>MIN(AK31+AV31,$AJ$16)</f>
        <v>0</v>
      </c>
      <c r="AK31" s="14">
        <f>MIN(SUM(AL31:AU31),$AK$16)</f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>MIN(SUM(AW31:AX31),$AV$16)</f>
        <v>0</v>
      </c>
      <c r="AW31" s="16">
        <v>0</v>
      </c>
      <c r="AX31" s="17">
        <v>0</v>
      </c>
      <c r="AY31" s="16">
        <v>0</v>
      </c>
      <c r="AZ31" s="13">
        <f>MIN(BA31+BI31+BJ31,$AZ$16)</f>
        <v>18.7</v>
      </c>
      <c r="BA31" s="14">
        <f>MIN(BB31+BE31+BF31,$BA$16)</f>
        <v>12.7</v>
      </c>
      <c r="BB31" s="14">
        <f>MIN(SUM(BC31:BD31),$BB$16)</f>
        <v>9</v>
      </c>
      <c r="BC31" s="17">
        <v>20.5</v>
      </c>
      <c r="BD31" s="14">
        <v>0</v>
      </c>
      <c r="BE31" s="16">
        <v>0.7</v>
      </c>
      <c r="BF31" s="15">
        <f>MIN(SUM(BG31:BH31),$BF$16)</f>
        <v>3</v>
      </c>
      <c r="BG31" s="15">
        <v>0</v>
      </c>
      <c r="BH31" s="15">
        <v>3</v>
      </c>
      <c r="BI31" s="16">
        <v>0</v>
      </c>
      <c r="BJ31" s="13">
        <v>6</v>
      </c>
      <c r="BK31" s="16">
        <v>0</v>
      </c>
      <c r="BL31" s="13">
        <v>0</v>
      </c>
      <c r="BM31" s="14">
        <v>6</v>
      </c>
      <c r="BN31" s="14">
        <v>0</v>
      </c>
      <c r="BO31" s="14">
        <v>0</v>
      </c>
      <c r="BP31" s="45">
        <v>0</v>
      </c>
    </row>
    <row r="32" spans="1:68" x14ac:dyDescent="0.2">
      <c r="A32" s="44">
        <v>15</v>
      </c>
      <c r="B32" s="12" t="s">
        <v>186</v>
      </c>
      <c r="C32" s="12" t="s">
        <v>187</v>
      </c>
      <c r="D32" s="12" t="s">
        <v>188</v>
      </c>
      <c r="E32" s="12" t="s">
        <v>147</v>
      </c>
      <c r="F32" s="12" t="s">
        <v>135</v>
      </c>
      <c r="G32" s="12" t="s">
        <v>136</v>
      </c>
      <c r="H32" s="13">
        <f t="shared" si="0"/>
        <v>25.25</v>
      </c>
      <c r="I32" s="14">
        <f>MIN(J32+T32+AC32+AJ32+AY32,$I$16)</f>
        <v>7.25</v>
      </c>
      <c r="J32" s="15">
        <f>MIN(SUM(K32:S32),$J$16)</f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>MIN(SUM(U32:AB32),$T$16)</f>
        <v>2</v>
      </c>
      <c r="U32" s="15">
        <v>0</v>
      </c>
      <c r="V32" s="15">
        <v>0</v>
      </c>
      <c r="W32" s="16">
        <v>1</v>
      </c>
      <c r="X32" s="16">
        <v>0</v>
      </c>
      <c r="Y32" s="15">
        <v>0</v>
      </c>
      <c r="Z32" s="16">
        <v>0</v>
      </c>
      <c r="AA32" s="15">
        <v>1</v>
      </c>
      <c r="AB32" s="16">
        <v>0</v>
      </c>
      <c r="AC32" s="16">
        <f>MIN(SUM(AD32:AI32),$AC$16)</f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>MIN(AK32+AV32,$AJ$16)</f>
        <v>0.25</v>
      </c>
      <c r="AK32" s="14">
        <f>MIN(SUM(AL32:AU32),$AK$16)</f>
        <v>0.25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0.25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MIN(SUM(AW32:AX32),$AV$16)</f>
        <v>0</v>
      </c>
      <c r="AW32" s="16">
        <v>0</v>
      </c>
      <c r="AX32" s="17">
        <v>0</v>
      </c>
      <c r="AY32" s="16">
        <v>0</v>
      </c>
      <c r="AZ32" s="13">
        <f>MIN(BA32+BI32+BJ32,$AZ$16)</f>
        <v>18</v>
      </c>
      <c r="BA32" s="14">
        <f>MIN(BB32+BE32+BF32,$BA$16)</f>
        <v>12</v>
      </c>
      <c r="BB32" s="14">
        <f>MIN(SUM(BC32:BD32),$BB$16)</f>
        <v>9</v>
      </c>
      <c r="BC32" s="17">
        <v>18.25</v>
      </c>
      <c r="BD32" s="14">
        <v>0</v>
      </c>
      <c r="BE32" s="16">
        <v>0</v>
      </c>
      <c r="BF32" s="15">
        <f>MIN(SUM(BG32:BH32),$BF$16)</f>
        <v>3</v>
      </c>
      <c r="BG32" s="15">
        <v>0</v>
      </c>
      <c r="BH32" s="15">
        <v>3</v>
      </c>
      <c r="BI32" s="16">
        <v>0</v>
      </c>
      <c r="BJ32" s="13">
        <v>6</v>
      </c>
      <c r="BK32" s="16">
        <v>0</v>
      </c>
      <c r="BL32" s="13">
        <v>0</v>
      </c>
      <c r="BM32" s="14">
        <v>6</v>
      </c>
      <c r="BN32" s="14">
        <v>0</v>
      </c>
      <c r="BO32" s="14">
        <v>0</v>
      </c>
      <c r="BP32" s="45">
        <v>0</v>
      </c>
    </row>
    <row r="33" spans="1:68" x14ac:dyDescent="0.2">
      <c r="A33" s="44">
        <v>16</v>
      </c>
      <c r="B33" s="12" t="s">
        <v>189</v>
      </c>
      <c r="C33" s="12" t="s">
        <v>190</v>
      </c>
      <c r="D33" s="12" t="s">
        <v>191</v>
      </c>
      <c r="E33" s="12" t="s">
        <v>192</v>
      </c>
      <c r="F33" s="12" t="s">
        <v>135</v>
      </c>
      <c r="G33" s="12" t="s">
        <v>136</v>
      </c>
      <c r="H33" s="13">
        <f t="shared" si="0"/>
        <v>27.45</v>
      </c>
      <c r="I33" s="14">
        <f>MIN(J33+T33+AC33+AJ33+AY33,$I$16)</f>
        <v>8.4499999999999993</v>
      </c>
      <c r="J33" s="15">
        <f>MIN(SUM(K33:S33),$J$16)</f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>MIN(SUM(U33:AB33),$T$16)</f>
        <v>3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1</v>
      </c>
      <c r="AA33" s="15">
        <v>1</v>
      </c>
      <c r="AB33" s="16">
        <v>0</v>
      </c>
      <c r="AC33" s="16">
        <f>MIN(SUM(AD33:AI33),$AC$16)</f>
        <v>0</v>
      </c>
      <c r="AD33" s="15"/>
      <c r="AE33" s="15"/>
      <c r="AF33" s="15"/>
      <c r="AG33" s="15"/>
      <c r="AH33" s="15"/>
      <c r="AI33" s="16"/>
      <c r="AJ33" s="14">
        <f>MIN(AK33+AV33,$AJ$16)</f>
        <v>1.45</v>
      </c>
      <c r="AK33" s="14">
        <f>MIN(SUM(AL33:AU33),$AK$16)</f>
        <v>1.45</v>
      </c>
      <c r="AL33" s="15">
        <v>0</v>
      </c>
      <c r="AM33" s="16">
        <v>0</v>
      </c>
      <c r="AN33" s="17">
        <v>0</v>
      </c>
      <c r="AO33" s="14">
        <v>0.25</v>
      </c>
      <c r="AP33" s="17">
        <v>0</v>
      </c>
      <c r="AQ33" s="14">
        <v>0</v>
      </c>
      <c r="AR33" s="17">
        <v>0</v>
      </c>
      <c r="AS33" s="15">
        <v>1</v>
      </c>
      <c r="AT33" s="14">
        <v>0</v>
      </c>
      <c r="AU33" s="17">
        <v>0.2</v>
      </c>
      <c r="AV33" s="17">
        <f>MIN(SUM(AW33:AX33),$AV$16)</f>
        <v>0</v>
      </c>
      <c r="AW33" s="16">
        <v>0</v>
      </c>
      <c r="AX33" s="17">
        <v>0</v>
      </c>
      <c r="AY33" s="16">
        <v>0</v>
      </c>
      <c r="AZ33" s="13">
        <f>MIN(BA33+BI33+BJ33,$AZ$16)</f>
        <v>19</v>
      </c>
      <c r="BA33" s="14">
        <f>MIN(BB33+BE33+BF33,$BA$16)</f>
        <v>13</v>
      </c>
      <c r="BB33" s="14">
        <f>MIN(SUM(BC33:BD33),$BB$16)</f>
        <v>9</v>
      </c>
      <c r="BC33" s="17">
        <v>13.25</v>
      </c>
      <c r="BD33" s="14">
        <v>0</v>
      </c>
      <c r="BE33" s="16">
        <v>2.2999999999999998</v>
      </c>
      <c r="BF33" s="15">
        <f>MIN(SUM(BG33:BH33),$BF$16)</f>
        <v>4</v>
      </c>
      <c r="BG33" s="15">
        <v>2</v>
      </c>
      <c r="BH33" s="15">
        <v>3</v>
      </c>
      <c r="BI33" s="16">
        <v>0</v>
      </c>
      <c r="BJ33" s="13">
        <v>6</v>
      </c>
      <c r="BK33" s="16">
        <v>0</v>
      </c>
      <c r="BL33" s="13">
        <v>0</v>
      </c>
      <c r="BM33" s="14">
        <v>4.5</v>
      </c>
      <c r="BN33" s="14">
        <v>1.5</v>
      </c>
      <c r="BO33" s="14">
        <v>0</v>
      </c>
      <c r="BP33" s="45">
        <v>0</v>
      </c>
    </row>
    <row r="34" spans="1:68" x14ac:dyDescent="0.2">
      <c r="A34" s="44">
        <v>17</v>
      </c>
      <c r="B34" s="12" t="s">
        <v>193</v>
      </c>
      <c r="C34" s="12" t="s">
        <v>194</v>
      </c>
      <c r="D34" s="12" t="s">
        <v>195</v>
      </c>
      <c r="E34" s="12" t="s">
        <v>147</v>
      </c>
      <c r="F34" s="12" t="s">
        <v>135</v>
      </c>
      <c r="G34" s="12" t="s">
        <v>136</v>
      </c>
      <c r="H34" s="13">
        <f t="shared" si="0"/>
        <v>25.95</v>
      </c>
      <c r="I34" s="14">
        <f>MIN(J34+T34+AC34+AJ34+AY34,$I$16)</f>
        <v>9.0749999999999993</v>
      </c>
      <c r="J34" s="15">
        <f>MIN(SUM(K34:S34),$J$16)</f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MIN(SUM(U34:AB34),$T$16)</f>
        <v>3.7</v>
      </c>
      <c r="U34" s="15">
        <v>1</v>
      </c>
      <c r="V34" s="15">
        <v>0</v>
      </c>
      <c r="W34" s="16">
        <v>1</v>
      </c>
      <c r="X34" s="16">
        <v>0.7</v>
      </c>
      <c r="Y34" s="15">
        <v>0</v>
      </c>
      <c r="Z34" s="16">
        <v>0</v>
      </c>
      <c r="AA34" s="15">
        <v>1</v>
      </c>
      <c r="AB34" s="16">
        <v>0</v>
      </c>
      <c r="AC34" s="16">
        <f>MIN(SUM(AD34:AI34),$AC$16)</f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>MIN(AK34+AV34,$AJ$16)</f>
        <v>0.375</v>
      </c>
      <c r="AK34" s="14">
        <f>MIN(SUM(AL34:AU34),$AK$16)</f>
        <v>0.375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0.375</v>
      </c>
      <c r="AR34" s="17">
        <v>0</v>
      </c>
      <c r="AS34" s="15">
        <v>0</v>
      </c>
      <c r="AT34" s="14">
        <v>0</v>
      </c>
      <c r="AU34" s="17">
        <v>0</v>
      </c>
      <c r="AV34" s="17">
        <f>MIN(SUM(AW34:AX34),$AV$16)</f>
        <v>0</v>
      </c>
      <c r="AW34" s="16">
        <v>0</v>
      </c>
      <c r="AX34" s="17">
        <v>0</v>
      </c>
      <c r="AY34" s="16">
        <v>0</v>
      </c>
      <c r="AZ34" s="13">
        <f>MIN(BA34+BI34+BJ34,$AZ$16)</f>
        <v>16.875</v>
      </c>
      <c r="BA34" s="14">
        <f>MIN(BB34+BE34+BF34,$BA$16)</f>
        <v>13</v>
      </c>
      <c r="BB34" s="14">
        <f>MIN(SUM(BC34:BD34),$BB$16)</f>
        <v>8.75</v>
      </c>
      <c r="BC34" s="17">
        <v>8.75</v>
      </c>
      <c r="BD34" s="14">
        <v>0</v>
      </c>
      <c r="BE34" s="16">
        <v>5</v>
      </c>
      <c r="BF34" s="15">
        <f>MIN(SUM(BG34:BH34),$BF$16)</f>
        <v>0</v>
      </c>
      <c r="BG34" s="15">
        <v>0</v>
      </c>
      <c r="BH34" s="15">
        <v>0</v>
      </c>
      <c r="BI34" s="16">
        <v>0</v>
      </c>
      <c r="BJ34" s="13">
        <v>3.875</v>
      </c>
      <c r="BK34" s="16">
        <v>0</v>
      </c>
      <c r="BL34" s="13">
        <v>0</v>
      </c>
      <c r="BM34" s="14">
        <v>0</v>
      </c>
      <c r="BN34" s="14">
        <v>1.875</v>
      </c>
      <c r="BO34" s="14">
        <v>2</v>
      </c>
      <c r="BP34" s="45">
        <v>0</v>
      </c>
    </row>
    <row r="35" spans="1:68" x14ac:dyDescent="0.2">
      <c r="A35" s="44">
        <v>18</v>
      </c>
      <c r="B35" s="12" t="s">
        <v>196</v>
      </c>
      <c r="C35" s="12" t="s">
        <v>197</v>
      </c>
      <c r="D35" s="12" t="s">
        <v>198</v>
      </c>
      <c r="E35" s="12" t="s">
        <v>199</v>
      </c>
      <c r="F35" s="12" t="s">
        <v>135</v>
      </c>
      <c r="G35" s="12" t="s">
        <v>136</v>
      </c>
      <c r="H35" s="13">
        <f t="shared" si="0"/>
        <v>25.3125</v>
      </c>
      <c r="I35" s="14">
        <f>MIN(J35+T35+AC35+AJ35+AY35,$I$16)</f>
        <v>10.5</v>
      </c>
      <c r="J35" s="15">
        <f>MIN(SUM(K35:S35),$J$16)</f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>MIN(SUM(U35:AB35),$T$16)</f>
        <v>4</v>
      </c>
      <c r="U35" s="15">
        <v>1</v>
      </c>
      <c r="V35" s="15">
        <v>2</v>
      </c>
      <c r="W35" s="16">
        <v>1</v>
      </c>
      <c r="X35" s="16">
        <v>1</v>
      </c>
      <c r="Y35" s="15">
        <v>0</v>
      </c>
      <c r="Z35" s="16">
        <v>0</v>
      </c>
      <c r="AA35" s="15">
        <v>0</v>
      </c>
      <c r="AB35" s="16">
        <v>0.5</v>
      </c>
      <c r="AC35" s="16">
        <f>MIN(SUM(AD35:AI35),$AC$16)</f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>MIN(AK35+AV35,$AJ$16)</f>
        <v>1.5</v>
      </c>
      <c r="AK35" s="14">
        <f>MIN(SUM(AL35:AU35),$AK$16)</f>
        <v>1.5</v>
      </c>
      <c r="AL35" s="15">
        <v>0</v>
      </c>
      <c r="AM35" s="16">
        <v>1.5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MIN(SUM(AW35:AX35),$AV$16)</f>
        <v>0</v>
      </c>
      <c r="AW35" s="16">
        <v>0</v>
      </c>
      <c r="AX35" s="17">
        <v>0</v>
      </c>
      <c r="AY35" s="16">
        <v>0</v>
      </c>
      <c r="AZ35" s="13">
        <f>MIN(BA35+BI35+BJ35,$AZ$16)</f>
        <v>14.8125</v>
      </c>
      <c r="BA35" s="14">
        <f>MIN(BB35+BE35+BF35,$BA$16)</f>
        <v>12</v>
      </c>
      <c r="BB35" s="14">
        <f>MIN(SUM(BC35:BD35),$BB$16)</f>
        <v>9</v>
      </c>
      <c r="BC35" s="17">
        <v>15.5</v>
      </c>
      <c r="BD35" s="14">
        <v>0</v>
      </c>
      <c r="BE35" s="16">
        <v>0</v>
      </c>
      <c r="BF35" s="15">
        <f>MIN(SUM(BG35:BH35),$BF$16)</f>
        <v>3</v>
      </c>
      <c r="BG35" s="15">
        <v>0</v>
      </c>
      <c r="BH35" s="15">
        <v>3</v>
      </c>
      <c r="BI35" s="16">
        <v>0</v>
      </c>
      <c r="BJ35" s="13">
        <v>2.8125</v>
      </c>
      <c r="BK35" s="16">
        <v>0</v>
      </c>
      <c r="BL35" s="13">
        <v>0</v>
      </c>
      <c r="BM35" s="14">
        <v>0</v>
      </c>
      <c r="BN35" s="14">
        <v>2.625</v>
      </c>
      <c r="BO35" s="14">
        <v>0</v>
      </c>
      <c r="BP35" s="45">
        <v>0.1875</v>
      </c>
    </row>
    <row r="36" spans="1:68" x14ac:dyDescent="0.2">
      <c r="A36" s="44">
        <v>19</v>
      </c>
      <c r="B36" s="12" t="s">
        <v>200</v>
      </c>
      <c r="C36" s="12" t="s">
        <v>201</v>
      </c>
      <c r="D36" s="12" t="s">
        <v>202</v>
      </c>
      <c r="E36" s="12" t="s">
        <v>151</v>
      </c>
      <c r="F36" s="12" t="s">
        <v>135</v>
      </c>
      <c r="G36" s="12" t="s">
        <v>136</v>
      </c>
      <c r="H36" s="13">
        <f t="shared" si="0"/>
        <v>18.774999999999999</v>
      </c>
      <c r="I36" s="14">
        <f>MIN(J36+T36+AC36+AJ36+AY36,$I$16)</f>
        <v>6.7749999999999995</v>
      </c>
      <c r="J36" s="15">
        <f>MIN(SUM(K36:S36),$J$16)</f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MIN(SUM(U36:AB36),$T$16)</f>
        <v>1.3</v>
      </c>
      <c r="U36" s="15">
        <v>0</v>
      </c>
      <c r="V36" s="15">
        <v>0</v>
      </c>
      <c r="W36" s="16">
        <v>0.3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>MIN(SUM(AD36:AI36),$AC$16)</f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>MIN(AK36+AV36,$AJ$16)</f>
        <v>0.47499999999999998</v>
      </c>
      <c r="AK36" s="14">
        <f>MIN(SUM(AL36:AU36),$AK$16)</f>
        <v>0.47499999999999998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0.375</v>
      </c>
      <c r="AR36" s="17">
        <v>0</v>
      </c>
      <c r="AS36" s="15">
        <v>0</v>
      </c>
      <c r="AT36" s="14">
        <v>0</v>
      </c>
      <c r="AU36" s="17">
        <v>0.1</v>
      </c>
      <c r="AV36" s="17">
        <f>MIN(SUM(AW36:AX36),$AV$16)</f>
        <v>0</v>
      </c>
      <c r="AW36" s="16">
        <v>0</v>
      </c>
      <c r="AX36" s="17">
        <v>0</v>
      </c>
      <c r="AY36" s="16">
        <v>0</v>
      </c>
      <c r="AZ36" s="13">
        <f>MIN(BA36+BI36+BJ36,$AZ$16)</f>
        <v>12</v>
      </c>
      <c r="BA36" s="14">
        <f>MIN(BB36+BE36+BF36,$BA$16)</f>
        <v>9</v>
      </c>
      <c r="BB36" s="14">
        <f>MIN(SUM(BC36:BD36),$BB$16)</f>
        <v>9</v>
      </c>
      <c r="BC36" s="17">
        <v>11</v>
      </c>
      <c r="BD36" s="14">
        <v>0</v>
      </c>
      <c r="BE36" s="16">
        <v>0</v>
      </c>
      <c r="BF36" s="15">
        <f>MIN(SUM(BG36:BH36),$BF$16)</f>
        <v>0</v>
      </c>
      <c r="BG36" s="15">
        <v>0</v>
      </c>
      <c r="BH36" s="15">
        <v>0</v>
      </c>
      <c r="BI36" s="16">
        <v>0</v>
      </c>
      <c r="BJ36" s="13">
        <v>3</v>
      </c>
      <c r="BK36" s="16">
        <v>0</v>
      </c>
      <c r="BL36" s="13">
        <v>0</v>
      </c>
      <c r="BM36" s="14">
        <v>0</v>
      </c>
      <c r="BN36" s="14">
        <v>3</v>
      </c>
      <c r="BO36" s="14">
        <v>0</v>
      </c>
      <c r="BP36" s="45">
        <v>0</v>
      </c>
    </row>
    <row r="37" spans="1:68" x14ac:dyDescent="0.2">
      <c r="A37" s="44">
        <v>20</v>
      </c>
      <c r="B37" s="12" t="s">
        <v>203</v>
      </c>
      <c r="C37" s="12" t="s">
        <v>204</v>
      </c>
      <c r="D37" s="12" t="s">
        <v>205</v>
      </c>
      <c r="E37" s="12" t="s">
        <v>134</v>
      </c>
      <c r="F37" s="12" t="s">
        <v>135</v>
      </c>
      <c r="G37" s="12" t="s">
        <v>136</v>
      </c>
      <c r="H37" s="13">
        <f t="shared" si="0"/>
        <v>34.625</v>
      </c>
      <c r="I37" s="14">
        <f>MIN(J37+T37+AC37+AJ37+AY37,$I$16)</f>
        <v>21.125</v>
      </c>
      <c r="J37" s="15">
        <f>MIN(SUM(K37:S37),$J$16)</f>
        <v>10</v>
      </c>
      <c r="K37" s="15">
        <v>6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MIN(SUM(U37:AB37),$T$16)</f>
        <v>3.5</v>
      </c>
      <c r="U37" s="15">
        <v>0</v>
      </c>
      <c r="V37" s="15">
        <v>2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0.5</v>
      </c>
      <c r="AC37" s="16">
        <f>MIN(SUM(AD37:AI37),$AC$16)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>MIN(AK37+AV37,$AJ$16)</f>
        <v>4.625</v>
      </c>
      <c r="AK37" s="14">
        <f>MIN(SUM(AL37:AU37),$AK$16)</f>
        <v>2.625</v>
      </c>
      <c r="AL37" s="15">
        <v>0</v>
      </c>
      <c r="AM37" s="16">
        <v>0</v>
      </c>
      <c r="AN37" s="17">
        <v>0.25</v>
      </c>
      <c r="AO37" s="14">
        <v>0.125</v>
      </c>
      <c r="AP37" s="17">
        <v>1.5</v>
      </c>
      <c r="AQ37" s="14">
        <v>0.75</v>
      </c>
      <c r="AR37" s="17">
        <v>0</v>
      </c>
      <c r="AS37" s="15">
        <v>0</v>
      </c>
      <c r="AT37" s="14">
        <v>0</v>
      </c>
      <c r="AU37" s="17">
        <v>0</v>
      </c>
      <c r="AV37" s="17">
        <f>MIN(SUM(AW37:AX37),$AV$16)</f>
        <v>2</v>
      </c>
      <c r="AW37" s="16">
        <v>0.5</v>
      </c>
      <c r="AX37" s="17">
        <v>1.5</v>
      </c>
      <c r="AY37" s="16">
        <v>0</v>
      </c>
      <c r="AZ37" s="13">
        <f>MIN(BA37+BI37+BJ37,$AZ$16)</f>
        <v>13.5</v>
      </c>
      <c r="BA37" s="14">
        <f>MIN(BB37+BE37+BF37,$BA$16)</f>
        <v>13</v>
      </c>
      <c r="BB37" s="14">
        <f>MIN(SUM(BC37:BD37),$BB$16)</f>
        <v>9</v>
      </c>
      <c r="BC37" s="17">
        <v>11.25</v>
      </c>
      <c r="BD37" s="14">
        <v>0</v>
      </c>
      <c r="BE37" s="16">
        <v>0</v>
      </c>
      <c r="BF37" s="15">
        <f>MIN(SUM(BG37:BH37),$BF$16)</f>
        <v>4</v>
      </c>
      <c r="BG37" s="15">
        <v>2</v>
      </c>
      <c r="BH37" s="15">
        <v>3</v>
      </c>
      <c r="BI37" s="16">
        <v>0</v>
      </c>
      <c r="BJ37" s="13">
        <v>0.5</v>
      </c>
      <c r="BK37" s="16">
        <v>0</v>
      </c>
      <c r="BL37" s="13">
        <v>0</v>
      </c>
      <c r="BM37" s="14">
        <v>0</v>
      </c>
      <c r="BN37" s="14">
        <v>0</v>
      </c>
      <c r="BO37" s="14">
        <v>0.5</v>
      </c>
      <c r="BP37" s="45">
        <v>0</v>
      </c>
    </row>
    <row r="38" spans="1:68" x14ac:dyDescent="0.2">
      <c r="A38" s="44">
        <v>21</v>
      </c>
      <c r="B38" s="12" t="s">
        <v>206</v>
      </c>
      <c r="C38" s="12" t="s">
        <v>207</v>
      </c>
      <c r="D38" s="12" t="s">
        <v>208</v>
      </c>
      <c r="E38" s="12" t="s">
        <v>185</v>
      </c>
      <c r="F38" s="12" t="s">
        <v>135</v>
      </c>
      <c r="G38" s="12" t="s">
        <v>136</v>
      </c>
      <c r="H38" s="13">
        <f t="shared" si="0"/>
        <v>32.375</v>
      </c>
      <c r="I38" s="14">
        <f>MIN(J38+T38+AC38+AJ38+AY38,$I$16)</f>
        <v>11.5</v>
      </c>
      <c r="J38" s="15">
        <f>MIN(SUM(K38:S38),$J$16)</f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>MIN(SUM(U38:AB38),$T$16)</f>
        <v>4</v>
      </c>
      <c r="U38" s="15">
        <v>1</v>
      </c>
      <c r="V38" s="15">
        <v>2</v>
      </c>
      <c r="W38" s="16">
        <v>1</v>
      </c>
      <c r="X38" s="16">
        <v>1</v>
      </c>
      <c r="Y38" s="15">
        <v>0</v>
      </c>
      <c r="Z38" s="16">
        <v>0</v>
      </c>
      <c r="AA38" s="15">
        <v>0</v>
      </c>
      <c r="AB38" s="16">
        <v>0.5</v>
      </c>
      <c r="AC38" s="16">
        <f>MIN(SUM(AD38:AI38),$AC$16)</f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>MIN(AK38+AV38,$AJ$16)</f>
        <v>2.5</v>
      </c>
      <c r="AK38" s="14">
        <f>MIN(SUM(AL38:AU38),$AK$16)</f>
        <v>0.5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0.5</v>
      </c>
      <c r="AR38" s="17">
        <v>0</v>
      </c>
      <c r="AS38" s="15">
        <v>0</v>
      </c>
      <c r="AT38" s="14">
        <v>0</v>
      </c>
      <c r="AU38" s="17">
        <v>0</v>
      </c>
      <c r="AV38" s="17">
        <f>MIN(SUM(AW38:AX38),$AV$16)</f>
        <v>2</v>
      </c>
      <c r="AW38" s="16">
        <v>0</v>
      </c>
      <c r="AX38" s="17">
        <v>2</v>
      </c>
      <c r="AY38" s="16">
        <v>0</v>
      </c>
      <c r="AZ38" s="13">
        <f>MIN(BA38+BI38+BJ38,$AZ$16)</f>
        <v>20.875</v>
      </c>
      <c r="BA38" s="14">
        <f>MIN(BB38+BE38+BF38,$BA$16)</f>
        <v>13</v>
      </c>
      <c r="BB38" s="14">
        <f>MIN(SUM(BC38:BD38),$BB$16)</f>
        <v>9</v>
      </c>
      <c r="BC38" s="17">
        <v>16.25</v>
      </c>
      <c r="BD38" s="14">
        <v>0</v>
      </c>
      <c r="BE38" s="16">
        <v>1.6</v>
      </c>
      <c r="BF38" s="15">
        <f>MIN(SUM(BG38:BH38),$BF$16)</f>
        <v>3</v>
      </c>
      <c r="BG38" s="15">
        <v>0</v>
      </c>
      <c r="BH38" s="15">
        <v>3</v>
      </c>
      <c r="BI38" s="16">
        <v>0</v>
      </c>
      <c r="BJ38" s="13">
        <v>7.875</v>
      </c>
      <c r="BK38" s="16">
        <v>0</v>
      </c>
      <c r="BL38" s="13">
        <v>0</v>
      </c>
      <c r="BM38" s="14">
        <v>6</v>
      </c>
      <c r="BN38" s="14">
        <v>1.125</v>
      </c>
      <c r="BO38" s="14">
        <v>0</v>
      </c>
      <c r="BP38" s="45">
        <v>0.75</v>
      </c>
    </row>
    <row r="39" spans="1:68" x14ac:dyDescent="0.2">
      <c r="A39" s="44">
        <v>22</v>
      </c>
      <c r="B39" s="12" t="s">
        <v>209</v>
      </c>
      <c r="C39" s="12" t="s">
        <v>210</v>
      </c>
      <c r="D39" s="12" t="s">
        <v>211</v>
      </c>
      <c r="E39" s="12" t="s">
        <v>185</v>
      </c>
      <c r="F39" s="12" t="s">
        <v>135</v>
      </c>
      <c r="G39" s="12" t="s">
        <v>136</v>
      </c>
      <c r="H39" s="13">
        <f t="shared" si="0"/>
        <v>20.574999999999999</v>
      </c>
      <c r="I39" s="14">
        <f>MIN(J39+T39+AC39+AJ39+AY39,$I$16)</f>
        <v>12.1</v>
      </c>
      <c r="J39" s="15">
        <f>MIN(SUM(K39:S39),$J$16)</f>
        <v>7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3</v>
      </c>
      <c r="Q39" s="15">
        <v>0</v>
      </c>
      <c r="R39" s="15">
        <v>0</v>
      </c>
      <c r="S39" s="15">
        <v>0</v>
      </c>
      <c r="T39" s="16">
        <f>MIN(SUM(U39:AB39),$T$16)</f>
        <v>0.6</v>
      </c>
      <c r="U39" s="15">
        <v>0</v>
      </c>
      <c r="V39" s="15">
        <v>0</v>
      </c>
      <c r="W39" s="16">
        <v>0.6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>MIN(SUM(AD39:AI39),$AC$16)</f>
        <v>4</v>
      </c>
      <c r="AD39" s="15">
        <v>3</v>
      </c>
      <c r="AE39" s="15">
        <v>0</v>
      </c>
      <c r="AF39" s="15">
        <v>0</v>
      </c>
      <c r="AG39" s="15">
        <v>0</v>
      </c>
      <c r="AH39" s="15">
        <v>1</v>
      </c>
      <c r="AI39" s="16">
        <v>0</v>
      </c>
      <c r="AJ39" s="14">
        <f>MIN(AK39+AV39,$AJ$16)</f>
        <v>0.5</v>
      </c>
      <c r="AK39" s="14">
        <f>MIN(SUM(AL39:AU39),$AK$16)</f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>MIN(SUM(AW39:AX39),$AV$16)</f>
        <v>0.5</v>
      </c>
      <c r="AW39" s="16">
        <v>0.5</v>
      </c>
      <c r="AX39" s="17">
        <v>0</v>
      </c>
      <c r="AY39" s="16">
        <v>0</v>
      </c>
      <c r="AZ39" s="13">
        <f>MIN(BA39+BI39+BJ39,$AZ$16)</f>
        <v>8.4749999999999996</v>
      </c>
      <c r="BA39" s="14">
        <f>MIN(BB39+BE39+BF39,$BA$16)</f>
        <v>8.35</v>
      </c>
      <c r="BB39" s="14">
        <f>MIN(SUM(BC39:BD39),$BB$16)</f>
        <v>5.25</v>
      </c>
      <c r="BC39" s="17">
        <v>5.25</v>
      </c>
      <c r="BD39" s="14">
        <v>0</v>
      </c>
      <c r="BE39" s="16">
        <v>0.1</v>
      </c>
      <c r="BF39" s="15">
        <f>MIN(SUM(BG39:BH39),$BF$16)</f>
        <v>3</v>
      </c>
      <c r="BG39" s="15">
        <v>0</v>
      </c>
      <c r="BH39" s="15">
        <v>3</v>
      </c>
      <c r="BI39" s="16">
        <v>0</v>
      </c>
      <c r="BJ39" s="13">
        <v>0.125</v>
      </c>
      <c r="BK39" s="16">
        <v>0</v>
      </c>
      <c r="BL39" s="13">
        <v>0</v>
      </c>
      <c r="BM39" s="14">
        <v>0</v>
      </c>
      <c r="BN39" s="14">
        <v>0</v>
      </c>
      <c r="BO39" s="14">
        <v>0.125</v>
      </c>
      <c r="BP39" s="45">
        <v>0</v>
      </c>
    </row>
    <row r="40" spans="1:68" x14ac:dyDescent="0.2">
      <c r="A40" s="44">
        <v>23</v>
      </c>
      <c r="B40" s="12" t="s">
        <v>212</v>
      </c>
      <c r="C40" s="12" t="s">
        <v>213</v>
      </c>
      <c r="D40" s="12" t="s">
        <v>214</v>
      </c>
      <c r="E40" s="12" t="s">
        <v>147</v>
      </c>
      <c r="F40" s="12" t="s">
        <v>135</v>
      </c>
      <c r="G40" s="12" t="s">
        <v>136</v>
      </c>
      <c r="H40" s="13">
        <f t="shared" si="0"/>
        <v>34.125</v>
      </c>
      <c r="I40" s="14">
        <f>MIN(J40+T40+AC40+AJ40+AY40,$I$16)</f>
        <v>11.75</v>
      </c>
      <c r="J40" s="15">
        <f>MIN(SUM(K40:S40),$J$16)</f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MIN(SUM(U40:AB40),$T$16)</f>
        <v>3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>MIN(SUM(AD40:AI40),$AC$16)</f>
        <v>2</v>
      </c>
      <c r="AD40" s="15">
        <v>0</v>
      </c>
      <c r="AE40" s="15">
        <v>2</v>
      </c>
      <c r="AF40" s="15">
        <v>0</v>
      </c>
      <c r="AG40" s="15">
        <v>0</v>
      </c>
      <c r="AH40" s="15">
        <v>0</v>
      </c>
      <c r="AI40" s="16">
        <v>0</v>
      </c>
      <c r="AJ40" s="14">
        <f>MIN(AK40+AV40,$AJ$16)</f>
        <v>1.75</v>
      </c>
      <c r="AK40" s="14">
        <f>MIN(SUM(AL40:AU40),$AK$16)</f>
        <v>1.75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0.75</v>
      </c>
      <c r="AS40" s="15">
        <v>1</v>
      </c>
      <c r="AT40" s="14">
        <v>0</v>
      </c>
      <c r="AU40" s="17">
        <v>0</v>
      </c>
      <c r="AV40" s="17">
        <f>MIN(SUM(AW40:AX40),$AV$16)</f>
        <v>0</v>
      </c>
      <c r="AW40" s="16">
        <v>0</v>
      </c>
      <c r="AX40" s="17">
        <v>0</v>
      </c>
      <c r="AY40" s="16">
        <v>1</v>
      </c>
      <c r="AZ40" s="13">
        <f>MIN(BA40+BI40+BJ40,$AZ$16)</f>
        <v>22.375</v>
      </c>
      <c r="BA40" s="14">
        <f>MIN(BB40+BE40+BF40,$BA$16)</f>
        <v>13</v>
      </c>
      <c r="BB40" s="14">
        <f>MIN(SUM(BC40:BD40),$BB$16)</f>
        <v>9</v>
      </c>
      <c r="BC40" s="17">
        <v>15.25</v>
      </c>
      <c r="BD40" s="14">
        <v>0</v>
      </c>
      <c r="BE40" s="16">
        <v>5</v>
      </c>
      <c r="BF40" s="15">
        <f>MIN(SUM(BG40:BH40),$BF$16)</f>
        <v>3</v>
      </c>
      <c r="BG40" s="15">
        <v>0</v>
      </c>
      <c r="BH40" s="15">
        <v>3</v>
      </c>
      <c r="BI40" s="16">
        <v>0</v>
      </c>
      <c r="BJ40" s="13">
        <v>9.375</v>
      </c>
      <c r="BK40" s="16">
        <v>0</v>
      </c>
      <c r="BL40" s="13">
        <v>0</v>
      </c>
      <c r="BM40" s="14">
        <v>6</v>
      </c>
      <c r="BN40" s="14">
        <v>1</v>
      </c>
      <c r="BO40" s="14">
        <v>2.375</v>
      </c>
      <c r="BP40" s="45">
        <v>0</v>
      </c>
    </row>
    <row r="41" spans="1:68" x14ac:dyDescent="0.2">
      <c r="A41" s="44">
        <v>24</v>
      </c>
      <c r="B41" s="12" t="s">
        <v>215</v>
      </c>
      <c r="C41" s="12" t="s">
        <v>216</v>
      </c>
      <c r="D41" s="12" t="s">
        <v>217</v>
      </c>
      <c r="E41" s="12" t="s">
        <v>218</v>
      </c>
      <c r="F41" s="12" t="s">
        <v>135</v>
      </c>
      <c r="G41" s="12" t="s">
        <v>136</v>
      </c>
      <c r="H41" s="13">
        <f t="shared" si="0"/>
        <v>22.75</v>
      </c>
      <c r="I41" s="14">
        <f>MIN(J41+T41+AC41+AJ41+AY41,$I$16)</f>
        <v>11</v>
      </c>
      <c r="J41" s="15">
        <f>MIN(SUM(K41:S41),$J$16)</f>
        <v>7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0</v>
      </c>
      <c r="T41" s="16">
        <f>MIN(SUM(U41:AB41),$T$16)</f>
        <v>1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</v>
      </c>
      <c r="AC41" s="16">
        <f>MIN(SUM(AD41:AI41),$AC$16)</f>
        <v>2</v>
      </c>
      <c r="AD41" s="15">
        <v>0</v>
      </c>
      <c r="AE41" s="15">
        <v>2</v>
      </c>
      <c r="AF41" s="15">
        <v>0</v>
      </c>
      <c r="AG41" s="15">
        <v>0</v>
      </c>
      <c r="AH41" s="15">
        <v>0</v>
      </c>
      <c r="AI41" s="16">
        <v>0</v>
      </c>
      <c r="AJ41" s="14">
        <f>MIN(AK41+AV41,$AJ$16)</f>
        <v>1</v>
      </c>
      <c r="AK41" s="14">
        <f>MIN(SUM(AL41:AU41),$AK$16)</f>
        <v>1</v>
      </c>
      <c r="AL41" s="15">
        <v>0</v>
      </c>
      <c r="AM41" s="16">
        <v>1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MIN(SUM(AW41:AX41),$AV$16)</f>
        <v>0</v>
      </c>
      <c r="AW41" s="16">
        <v>0</v>
      </c>
      <c r="AX41" s="17">
        <v>0</v>
      </c>
      <c r="AY41" s="16">
        <v>0</v>
      </c>
      <c r="AZ41" s="13">
        <f>MIN(BA41+BI41+BJ41,$AZ$16)</f>
        <v>11.75</v>
      </c>
      <c r="BA41" s="14">
        <f>MIN(BB41+BE41+BF41,$BA$16)</f>
        <v>9.75</v>
      </c>
      <c r="BB41" s="14">
        <f>MIN(SUM(BC41:BD41),$BB$16)</f>
        <v>8.75</v>
      </c>
      <c r="BC41" s="17">
        <v>8.75</v>
      </c>
      <c r="BD41" s="14">
        <v>0</v>
      </c>
      <c r="BE41" s="16">
        <v>0</v>
      </c>
      <c r="BF41" s="15">
        <f>MIN(SUM(BG41:BH41),$BF$16)</f>
        <v>1</v>
      </c>
      <c r="BG41" s="15">
        <v>1</v>
      </c>
      <c r="BH41" s="15">
        <v>0</v>
      </c>
      <c r="BI41" s="16">
        <v>0</v>
      </c>
      <c r="BJ41" s="13">
        <v>2</v>
      </c>
      <c r="BK41" s="16">
        <v>0</v>
      </c>
      <c r="BL41" s="13">
        <v>0</v>
      </c>
      <c r="BM41" s="14">
        <v>0</v>
      </c>
      <c r="BN41" s="14">
        <v>0</v>
      </c>
      <c r="BO41" s="14">
        <v>0</v>
      </c>
      <c r="BP41" s="45">
        <v>2</v>
      </c>
    </row>
    <row r="42" spans="1:68" x14ac:dyDescent="0.2">
      <c r="A42" s="44">
        <v>25</v>
      </c>
      <c r="B42" s="12" t="s">
        <v>219</v>
      </c>
      <c r="C42" s="12" t="s">
        <v>220</v>
      </c>
      <c r="D42" s="12" t="s">
        <v>221</v>
      </c>
      <c r="E42" s="12" t="s">
        <v>165</v>
      </c>
      <c r="F42" s="12" t="s">
        <v>135</v>
      </c>
      <c r="G42" s="12" t="s">
        <v>136</v>
      </c>
      <c r="H42" s="13">
        <f t="shared" si="0"/>
        <v>25.25</v>
      </c>
      <c r="I42" s="14">
        <f>MIN(J42+T42+AC42+AJ42+AY42,$I$16)</f>
        <v>5</v>
      </c>
      <c r="J42" s="15">
        <f>MIN(SUM(K42:S42),$J$16)</f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>MIN(SUM(U42:AB42),$T$16)</f>
        <v>4</v>
      </c>
      <c r="U42" s="15">
        <v>0</v>
      </c>
      <c r="V42" s="15">
        <v>2</v>
      </c>
      <c r="W42" s="16">
        <v>1</v>
      </c>
      <c r="X42" s="16">
        <v>0.7</v>
      </c>
      <c r="Y42" s="15">
        <v>0</v>
      </c>
      <c r="Z42" s="16">
        <v>0</v>
      </c>
      <c r="AA42" s="15">
        <v>0</v>
      </c>
      <c r="AB42" s="16">
        <v>0.5</v>
      </c>
      <c r="AC42" s="16">
        <f>MIN(SUM(AD42:AI42),$AC$16)</f>
        <v>0</v>
      </c>
      <c r="AD42" s="15"/>
      <c r="AE42" s="15"/>
      <c r="AF42" s="15"/>
      <c r="AG42" s="15"/>
      <c r="AH42" s="15"/>
      <c r="AI42" s="16"/>
      <c r="AJ42" s="14">
        <f>MIN(AK42+AV42,$AJ$16)</f>
        <v>1</v>
      </c>
      <c r="AK42" s="14">
        <f>MIN(SUM(AL42:AU42),$AK$16)</f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MIN(SUM(AW42:AX42),$AV$16)</f>
        <v>1</v>
      </c>
      <c r="AW42" s="16">
        <v>0</v>
      </c>
      <c r="AX42" s="17">
        <v>1</v>
      </c>
      <c r="AY42" s="16">
        <v>0</v>
      </c>
      <c r="AZ42" s="13">
        <f>MIN(BA42+BI42+BJ42,$AZ$16)</f>
        <v>20.25</v>
      </c>
      <c r="BA42" s="14">
        <f>MIN(BB42+BE42+BF42,$BA$16)</f>
        <v>12</v>
      </c>
      <c r="BB42" s="14">
        <f>MIN(SUM(BC42:BD42),$BB$16)</f>
        <v>9</v>
      </c>
      <c r="BC42" s="17">
        <v>19.75</v>
      </c>
      <c r="BD42" s="14">
        <v>0</v>
      </c>
      <c r="BE42" s="16">
        <v>0</v>
      </c>
      <c r="BF42" s="15">
        <f>MIN(SUM(BG42:BH42),$BF$16)</f>
        <v>3</v>
      </c>
      <c r="BG42" s="15">
        <v>0</v>
      </c>
      <c r="BH42" s="15">
        <v>3</v>
      </c>
      <c r="BI42" s="16">
        <v>0</v>
      </c>
      <c r="BJ42" s="13">
        <v>8.25</v>
      </c>
      <c r="BK42" s="16">
        <v>0</v>
      </c>
      <c r="BL42" s="13">
        <v>0</v>
      </c>
      <c r="BM42" s="14">
        <v>5.125</v>
      </c>
      <c r="BN42" s="14">
        <v>0.875</v>
      </c>
      <c r="BO42" s="14">
        <v>2.25</v>
      </c>
      <c r="BP42" s="45">
        <v>0</v>
      </c>
    </row>
    <row r="43" spans="1:68" x14ac:dyDescent="0.2">
      <c r="A43" s="44">
        <v>26</v>
      </c>
      <c r="B43" s="12" t="s">
        <v>222</v>
      </c>
      <c r="C43" s="12" t="s">
        <v>223</v>
      </c>
      <c r="D43" s="12" t="s">
        <v>224</v>
      </c>
      <c r="E43" s="12" t="s">
        <v>225</v>
      </c>
      <c r="F43" s="12" t="s">
        <v>135</v>
      </c>
      <c r="G43" s="12" t="s">
        <v>136</v>
      </c>
      <c r="H43" s="13">
        <f t="shared" si="0"/>
        <v>41.875</v>
      </c>
      <c r="I43" s="14">
        <f>MIN(J43+T43+AC43+AJ43+AY43,$I$16)</f>
        <v>21.625</v>
      </c>
      <c r="J43" s="15">
        <f>MIN(SUM(K43:S43),$J$16)</f>
        <v>10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>MIN(SUM(U43:AB43),$T$16)</f>
        <v>4</v>
      </c>
      <c r="U43" s="15">
        <v>1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0</v>
      </c>
      <c r="AB43" s="16">
        <v>0.5</v>
      </c>
      <c r="AC43" s="16">
        <f>MIN(SUM(AD43:AI43),$AC$16)</f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>MIN(AK43+AV43,$AJ$16)</f>
        <v>4.625</v>
      </c>
      <c r="AK43" s="14">
        <f>MIN(SUM(AL43:AU43),$AK$16)</f>
        <v>2.625</v>
      </c>
      <c r="AL43" s="15">
        <v>0</v>
      </c>
      <c r="AM43" s="16">
        <v>2</v>
      </c>
      <c r="AN43" s="17">
        <v>0</v>
      </c>
      <c r="AO43" s="14">
        <v>0</v>
      </c>
      <c r="AP43" s="17">
        <v>0</v>
      </c>
      <c r="AQ43" s="14">
        <v>0.625</v>
      </c>
      <c r="AR43" s="17">
        <v>0</v>
      </c>
      <c r="AS43" s="15">
        <v>0</v>
      </c>
      <c r="AT43" s="14">
        <v>0</v>
      </c>
      <c r="AU43" s="17">
        <v>0</v>
      </c>
      <c r="AV43" s="17">
        <f>MIN(SUM(AW43:AX43),$AV$16)</f>
        <v>2</v>
      </c>
      <c r="AW43" s="16">
        <v>0</v>
      </c>
      <c r="AX43" s="17">
        <v>2</v>
      </c>
      <c r="AY43" s="16">
        <v>0</v>
      </c>
      <c r="AZ43" s="13">
        <f>MIN(BA43+BI43+BJ43,$AZ$16)</f>
        <v>20.25</v>
      </c>
      <c r="BA43" s="14">
        <f>MIN(BB43+BE43+BF43,$BA$16)</f>
        <v>13</v>
      </c>
      <c r="BB43" s="14">
        <f>MIN(SUM(BC43:BD43),$BB$16)</f>
        <v>9</v>
      </c>
      <c r="BC43" s="17">
        <v>11.75</v>
      </c>
      <c r="BD43" s="14">
        <v>0</v>
      </c>
      <c r="BE43" s="16">
        <v>5</v>
      </c>
      <c r="BF43" s="15">
        <f>MIN(SUM(BG43:BH43),$BF$16)</f>
        <v>3</v>
      </c>
      <c r="BG43" s="15">
        <v>0</v>
      </c>
      <c r="BH43" s="15">
        <v>3</v>
      </c>
      <c r="BI43" s="16">
        <v>0</v>
      </c>
      <c r="BJ43" s="13">
        <v>7.25</v>
      </c>
      <c r="BK43" s="16">
        <v>0</v>
      </c>
      <c r="BL43" s="13">
        <v>0</v>
      </c>
      <c r="BM43" s="14">
        <v>6</v>
      </c>
      <c r="BN43" s="14">
        <v>0</v>
      </c>
      <c r="BO43" s="14">
        <v>0</v>
      </c>
      <c r="BP43" s="45">
        <v>1.25</v>
      </c>
    </row>
    <row r="44" spans="1:68" x14ac:dyDescent="0.2">
      <c r="A44" s="44">
        <v>27</v>
      </c>
      <c r="B44" s="12" t="s">
        <v>226</v>
      </c>
      <c r="C44" s="12" t="s">
        <v>227</v>
      </c>
      <c r="D44" s="12" t="s">
        <v>228</v>
      </c>
      <c r="E44" s="12" t="s">
        <v>151</v>
      </c>
      <c r="F44" s="12" t="s">
        <v>135</v>
      </c>
      <c r="G44" s="12" t="s">
        <v>136</v>
      </c>
      <c r="H44" s="13">
        <f t="shared" si="0"/>
        <v>17.3125</v>
      </c>
      <c r="I44" s="14">
        <f>MIN(J44+T44+AC44+AJ44+AY44,$I$16)</f>
        <v>6.5</v>
      </c>
      <c r="J44" s="15">
        <f>MIN(SUM(K44:S44),$J$16)</f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>MIN(SUM(U44:AB44),$T$16)</f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>MIN(SUM(AD44:AI44),$AC$16)</f>
        <v>0</v>
      </c>
      <c r="AD44" s="15"/>
      <c r="AE44" s="15"/>
      <c r="AF44" s="15"/>
      <c r="AG44" s="15"/>
      <c r="AH44" s="15"/>
      <c r="AI44" s="16"/>
      <c r="AJ44" s="14">
        <f>MIN(AK44+AV44,$AJ$16)</f>
        <v>0.5</v>
      </c>
      <c r="AK44" s="14">
        <f>MIN(SUM(AL44:AU44),$AK$16)</f>
        <v>0.25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0.25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MIN(SUM(AW44:AX44),$AV$16)</f>
        <v>0.25</v>
      </c>
      <c r="AW44" s="16">
        <v>0</v>
      </c>
      <c r="AX44" s="17">
        <v>0.25</v>
      </c>
      <c r="AY44" s="16">
        <v>0</v>
      </c>
      <c r="AZ44" s="13">
        <f>MIN(BA44+BI44+BJ44,$AZ$16)</f>
        <v>10.8125</v>
      </c>
      <c r="BA44" s="14">
        <f>MIN(BB44+BE44+BF44,$BA$16)</f>
        <v>10</v>
      </c>
      <c r="BB44" s="14">
        <f>MIN(SUM(BC44:BD44),$BB$16)</f>
        <v>9</v>
      </c>
      <c r="BC44" s="17">
        <v>13</v>
      </c>
      <c r="BD44" s="14">
        <v>0</v>
      </c>
      <c r="BE44" s="16">
        <v>0</v>
      </c>
      <c r="BF44" s="15">
        <f>MIN(SUM(BG44:BH44),$BF$16)</f>
        <v>1</v>
      </c>
      <c r="BG44" s="15">
        <v>0</v>
      </c>
      <c r="BH44" s="15">
        <v>1</v>
      </c>
      <c r="BI44" s="16">
        <v>0</v>
      </c>
      <c r="BJ44" s="13">
        <v>0.8125</v>
      </c>
      <c r="BK44" s="16">
        <v>0</v>
      </c>
      <c r="BL44" s="13">
        <v>0</v>
      </c>
      <c r="BM44" s="14">
        <v>0</v>
      </c>
      <c r="BN44" s="14">
        <v>0.625</v>
      </c>
      <c r="BO44" s="14">
        <v>0</v>
      </c>
      <c r="BP44" s="45">
        <v>0.1875</v>
      </c>
    </row>
    <row r="45" spans="1:68" x14ac:dyDescent="0.2">
      <c r="A45" s="44">
        <v>28</v>
      </c>
      <c r="B45" s="12" t="s">
        <v>229</v>
      </c>
      <c r="C45" s="12" t="s">
        <v>230</v>
      </c>
      <c r="D45" s="12" t="s">
        <v>231</v>
      </c>
      <c r="E45" s="12" t="s">
        <v>232</v>
      </c>
      <c r="F45" s="12" t="s">
        <v>135</v>
      </c>
      <c r="G45" s="12" t="s">
        <v>136</v>
      </c>
      <c r="H45" s="13">
        <f t="shared" si="0"/>
        <v>24.85</v>
      </c>
      <c r="I45" s="14">
        <f>MIN(J45+T45+AC45+AJ45+AY45,$I$16)</f>
        <v>13.25</v>
      </c>
      <c r="J45" s="15">
        <f>MIN(SUM(K45:S45),$J$16)</f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>MIN(SUM(U45:AB45),$T$16)</f>
        <v>2</v>
      </c>
      <c r="U45" s="15">
        <v>0</v>
      </c>
      <c r="V45" s="15">
        <v>0</v>
      </c>
      <c r="W45" s="16">
        <v>1</v>
      </c>
      <c r="X45" s="16">
        <v>1</v>
      </c>
      <c r="Y45" s="15">
        <v>0</v>
      </c>
      <c r="Z45" s="16">
        <v>0</v>
      </c>
      <c r="AA45" s="15">
        <v>0</v>
      </c>
      <c r="AB45" s="16">
        <v>0</v>
      </c>
      <c r="AC45" s="16">
        <f>MIN(SUM(AD45:AI45),$AC$16)</f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>MIN(AK45+AV45,$AJ$16)</f>
        <v>1.25</v>
      </c>
      <c r="AK45" s="14">
        <f>MIN(SUM(AL45:AU45),$AK$16)</f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>MIN(SUM(AW45:AX45),$AV$16)</f>
        <v>1.25</v>
      </c>
      <c r="AW45" s="16">
        <v>0.5</v>
      </c>
      <c r="AX45" s="17">
        <v>0.75</v>
      </c>
      <c r="AY45" s="16">
        <v>2</v>
      </c>
      <c r="AZ45" s="13">
        <f>MIN(BA45+BI45+BJ45,$AZ$16)</f>
        <v>11.6</v>
      </c>
      <c r="BA45" s="14">
        <f>MIN(BB45+BE45+BF45,$BA$16)</f>
        <v>9.1</v>
      </c>
      <c r="BB45" s="14">
        <f>MIN(SUM(BC45:BD45),$BB$16)</f>
        <v>9</v>
      </c>
      <c r="BC45" s="17">
        <v>10.75</v>
      </c>
      <c r="BD45" s="14">
        <v>0</v>
      </c>
      <c r="BE45" s="16">
        <v>0.1</v>
      </c>
      <c r="BF45" s="15">
        <f>MIN(SUM(BG45:BH45),$BF$16)</f>
        <v>0</v>
      </c>
      <c r="BG45" s="15">
        <v>0</v>
      </c>
      <c r="BH45" s="15">
        <v>0</v>
      </c>
      <c r="BI45" s="16">
        <v>0</v>
      </c>
      <c r="BJ45" s="13">
        <v>2.5</v>
      </c>
      <c r="BK45" s="16">
        <v>0</v>
      </c>
      <c r="BL45" s="13">
        <v>0</v>
      </c>
      <c r="BM45" s="14">
        <v>0</v>
      </c>
      <c r="BN45" s="14">
        <v>2.375</v>
      </c>
      <c r="BO45" s="14">
        <v>0.125</v>
      </c>
      <c r="BP45" s="45">
        <v>0</v>
      </c>
    </row>
    <row r="46" spans="1:68" x14ac:dyDescent="0.2">
      <c r="A46" s="44">
        <v>29</v>
      </c>
      <c r="B46" s="12" t="s">
        <v>233</v>
      </c>
      <c r="C46" s="12" t="s">
        <v>234</v>
      </c>
      <c r="D46" s="12" t="s">
        <v>235</v>
      </c>
      <c r="E46" s="12" t="s">
        <v>151</v>
      </c>
      <c r="F46" s="12" t="s">
        <v>135</v>
      </c>
      <c r="G46" s="12" t="s">
        <v>136</v>
      </c>
      <c r="H46" s="13">
        <f t="shared" si="0"/>
        <v>11</v>
      </c>
      <c r="I46" s="14">
        <f>MIN(J46+T46+AC46+AJ46+AY46,$I$16)</f>
        <v>2</v>
      </c>
      <c r="J46" s="15">
        <f>MIN(SUM(K46:S46),$J$16)</f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>MIN(SUM(U46:AB46),$T$16)</f>
        <v>1</v>
      </c>
      <c r="U46" s="15">
        <v>0</v>
      </c>
      <c r="V46" s="15">
        <v>0</v>
      </c>
      <c r="W46" s="16">
        <v>0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>MIN(SUM(AD46:AI46),$AC$16)</f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>MIN(AK46+AV46,$AJ$16)</f>
        <v>0</v>
      </c>
      <c r="AK46" s="14">
        <f>MIN(SUM(AL46:AU46),$AK$16)</f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>MIN(SUM(AW46:AX46),$AV$16)</f>
        <v>0</v>
      </c>
      <c r="AW46" s="16"/>
      <c r="AX46" s="17"/>
      <c r="AY46" s="16"/>
      <c r="AZ46" s="13">
        <f>MIN(BA46+BI46+BJ46,$AZ$16)</f>
        <v>9</v>
      </c>
      <c r="BA46" s="14">
        <f>MIN(BB46+BE46+BF46,$BA$16)</f>
        <v>8.25</v>
      </c>
      <c r="BB46" s="14">
        <f>MIN(SUM(BC46:BD46),$BB$16)</f>
        <v>8.25</v>
      </c>
      <c r="BC46" s="17">
        <v>8.25</v>
      </c>
      <c r="BD46" s="14">
        <v>0</v>
      </c>
      <c r="BE46" s="16"/>
      <c r="BF46" s="15">
        <f>MIN(SUM(BG46:BH46),$BF$16)</f>
        <v>0</v>
      </c>
      <c r="BG46" s="15"/>
      <c r="BH46" s="15"/>
      <c r="BI46" s="16">
        <v>0</v>
      </c>
      <c r="BJ46" s="13">
        <v>0.75</v>
      </c>
      <c r="BK46" s="16">
        <v>0</v>
      </c>
      <c r="BL46" s="13">
        <v>0</v>
      </c>
      <c r="BM46" s="14">
        <v>0.375</v>
      </c>
      <c r="BN46" s="14">
        <v>0.375</v>
      </c>
      <c r="BO46" s="14">
        <v>0</v>
      </c>
      <c r="BP46" s="45">
        <v>0</v>
      </c>
    </row>
    <row r="47" spans="1:68" x14ac:dyDescent="0.2">
      <c r="A47" s="44">
        <v>30</v>
      </c>
      <c r="B47" s="12" t="s">
        <v>236</v>
      </c>
      <c r="C47" s="12" t="s">
        <v>237</v>
      </c>
      <c r="D47" s="12" t="s">
        <v>238</v>
      </c>
      <c r="E47" s="12" t="s">
        <v>134</v>
      </c>
      <c r="F47" s="12" t="s">
        <v>135</v>
      </c>
      <c r="G47" s="12" t="s">
        <v>136</v>
      </c>
      <c r="H47" s="13">
        <f t="shared" si="0"/>
        <v>33.375</v>
      </c>
      <c r="I47" s="14">
        <f>MIN(J47+T47+AC47+AJ47+AY47,$I$16)</f>
        <v>24.5</v>
      </c>
      <c r="J47" s="15">
        <f>MIN(SUM(K47:S47),$J$16)</f>
        <v>13</v>
      </c>
      <c r="K47" s="15">
        <v>6</v>
      </c>
      <c r="L47" s="15">
        <v>0</v>
      </c>
      <c r="M47" s="15">
        <v>4</v>
      </c>
      <c r="N47" s="15">
        <v>0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>MIN(SUM(U47:AB47),$T$16)</f>
        <v>3.5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>MIN(SUM(AD47:AI47),$AC$16)</f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>MIN(AK47+AV47,$AJ$16)</f>
        <v>5</v>
      </c>
      <c r="AK47" s="14">
        <f>MIN(SUM(AL47:AU47),$AK$16)</f>
        <v>3</v>
      </c>
      <c r="AL47" s="15">
        <v>4</v>
      </c>
      <c r="AM47" s="16">
        <v>1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MIN(SUM(AW47:AX47),$AV$16)</f>
        <v>2</v>
      </c>
      <c r="AW47" s="16">
        <v>2</v>
      </c>
      <c r="AX47" s="17">
        <v>0.5</v>
      </c>
      <c r="AY47" s="16">
        <v>0</v>
      </c>
      <c r="AZ47" s="13">
        <f>MIN(BA47+BI47+BJ47,$AZ$16)</f>
        <v>8.875</v>
      </c>
      <c r="BA47" s="14">
        <f>MIN(BB47+BE47+BF47,$BA$16)</f>
        <v>8.5</v>
      </c>
      <c r="BB47" s="14">
        <f>MIN(SUM(BC47:BD47),$BB$16)</f>
        <v>8.5</v>
      </c>
      <c r="BC47" s="17">
        <v>8.5</v>
      </c>
      <c r="BD47" s="14">
        <v>0</v>
      </c>
      <c r="BE47" s="16">
        <v>0</v>
      </c>
      <c r="BF47" s="15">
        <f>MIN(SUM(BG47:BH47),$BF$16)</f>
        <v>0</v>
      </c>
      <c r="BG47" s="15">
        <v>0</v>
      </c>
      <c r="BH47" s="15">
        <v>0</v>
      </c>
      <c r="BI47" s="16">
        <v>0</v>
      </c>
      <c r="BJ47" s="13">
        <v>0.375</v>
      </c>
      <c r="BK47" s="16">
        <v>0</v>
      </c>
      <c r="BL47" s="13">
        <v>0</v>
      </c>
      <c r="BM47" s="14">
        <v>0</v>
      </c>
      <c r="BN47" s="14">
        <v>0</v>
      </c>
      <c r="BO47" s="14">
        <v>0.375</v>
      </c>
      <c r="BP47" s="45">
        <v>0</v>
      </c>
    </row>
    <row r="48" spans="1:68" x14ac:dyDescent="0.2">
      <c r="A48" s="44">
        <v>31</v>
      </c>
      <c r="B48" s="12" t="s">
        <v>239</v>
      </c>
      <c r="C48" s="12" t="s">
        <v>240</v>
      </c>
      <c r="D48" s="12" t="s">
        <v>241</v>
      </c>
      <c r="E48" s="12" t="s">
        <v>147</v>
      </c>
      <c r="F48" s="12" t="s">
        <v>135</v>
      </c>
      <c r="G48" s="12" t="s">
        <v>136</v>
      </c>
      <c r="H48" s="13">
        <f t="shared" si="0"/>
        <v>26.824999999999999</v>
      </c>
      <c r="I48" s="14">
        <f>MIN(J48+T48+AC48+AJ48+AY48,$I$16)</f>
        <v>11.7</v>
      </c>
      <c r="J48" s="15">
        <f>MIN(SUM(K48:S48),$J$16)</f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>MIN(SUM(U48:AB48),$T$16)</f>
        <v>3.7</v>
      </c>
      <c r="U48" s="15">
        <v>0</v>
      </c>
      <c r="V48" s="15">
        <v>1</v>
      </c>
      <c r="W48" s="16">
        <v>1</v>
      </c>
      <c r="X48" s="16">
        <v>0.7</v>
      </c>
      <c r="Y48" s="15">
        <v>0</v>
      </c>
      <c r="Z48" s="16">
        <v>0</v>
      </c>
      <c r="AA48" s="15">
        <v>1</v>
      </c>
      <c r="AB48" s="16">
        <v>0</v>
      </c>
      <c r="AC48" s="16">
        <f>MIN(SUM(AD48:AI48),$AC$16)</f>
        <v>4</v>
      </c>
      <c r="AD48" s="15">
        <v>3</v>
      </c>
      <c r="AE48" s="15">
        <v>0</v>
      </c>
      <c r="AF48" s="15">
        <v>0</v>
      </c>
      <c r="AG48" s="15">
        <v>0</v>
      </c>
      <c r="AH48" s="15">
        <v>1</v>
      </c>
      <c r="AI48" s="16">
        <v>0</v>
      </c>
      <c r="AJ48" s="14">
        <f>MIN(AK48+AV48,$AJ$16)</f>
        <v>0</v>
      </c>
      <c r="AK48" s="14">
        <f>MIN(SUM(AL48:AU48),$AK$16)</f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>MIN(SUM(AW48:AX48),$AV$16)</f>
        <v>0</v>
      </c>
      <c r="AW48" s="16">
        <v>0</v>
      </c>
      <c r="AX48" s="17">
        <v>0</v>
      </c>
      <c r="AY48" s="16">
        <v>0</v>
      </c>
      <c r="AZ48" s="13">
        <f>MIN(BA48+BI48+BJ48,$AZ$16)</f>
        <v>15.125</v>
      </c>
      <c r="BA48" s="14">
        <f>MIN(BB48+BE48+BF48,$BA$16)</f>
        <v>12.5</v>
      </c>
      <c r="BB48" s="14">
        <f>MIN(SUM(BC48:BD48),$BB$16)</f>
        <v>9</v>
      </c>
      <c r="BC48" s="17">
        <v>12.25</v>
      </c>
      <c r="BD48" s="14">
        <v>0</v>
      </c>
      <c r="BE48" s="16">
        <v>0.5</v>
      </c>
      <c r="BF48" s="15">
        <f>MIN(SUM(BG48:BH48),$BF$16)</f>
        <v>3</v>
      </c>
      <c r="BG48" s="15">
        <v>0</v>
      </c>
      <c r="BH48" s="15">
        <v>3</v>
      </c>
      <c r="BI48" s="16">
        <v>0</v>
      </c>
      <c r="BJ48" s="13">
        <v>2.625</v>
      </c>
      <c r="BK48" s="16">
        <v>0</v>
      </c>
      <c r="BL48" s="13">
        <v>0</v>
      </c>
      <c r="BM48" s="14">
        <v>1.875</v>
      </c>
      <c r="BN48" s="14">
        <v>0.75</v>
      </c>
      <c r="BO48" s="14">
        <v>0</v>
      </c>
      <c r="BP48" s="45">
        <v>0</v>
      </c>
    </row>
    <row r="49" spans="1:68" x14ac:dyDescent="0.2">
      <c r="A49" s="44">
        <v>32</v>
      </c>
      <c r="B49" s="12" t="s">
        <v>242</v>
      </c>
      <c r="C49" s="12" t="s">
        <v>243</v>
      </c>
      <c r="D49" s="12" t="s">
        <v>244</v>
      </c>
      <c r="E49" s="12" t="s">
        <v>147</v>
      </c>
      <c r="F49" s="12" t="s">
        <v>135</v>
      </c>
      <c r="G49" s="12" t="s">
        <v>136</v>
      </c>
      <c r="H49" s="13">
        <f t="shared" ref="H49:H66" si="1">I49+AZ49</f>
        <v>31.65</v>
      </c>
      <c r="I49" s="14">
        <f t="shared" ref="I49:I66" si="2">MIN(J49+T49+AC49+AJ49+AY49,$I$16)</f>
        <v>15.25</v>
      </c>
      <c r="J49" s="15">
        <f t="shared" ref="J49:J66" si="3">MIN(SUM(K49:S49),$J$16)</f>
        <v>9</v>
      </c>
      <c r="K49" s="15">
        <v>0</v>
      </c>
      <c r="L49" s="15">
        <v>0</v>
      </c>
      <c r="M49" s="15">
        <v>4</v>
      </c>
      <c r="N49" s="15">
        <v>3</v>
      </c>
      <c r="O49" s="15">
        <v>0</v>
      </c>
      <c r="P49" s="15">
        <v>0</v>
      </c>
      <c r="Q49" s="15">
        <v>2</v>
      </c>
      <c r="R49" s="15">
        <v>0</v>
      </c>
      <c r="S49" s="15">
        <v>0</v>
      </c>
      <c r="T49" s="16">
        <f t="shared" ref="T49:T66" si="4">MIN(SUM(U49:AB49),$T$16)</f>
        <v>1.5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ref="AC49:AC66" si="5">MIN(SUM(AD49:AI49),$AC$16)</f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ref="AJ49:AJ66" si="6">MIN(AK49+AV49,$AJ$16)</f>
        <v>1.75</v>
      </c>
      <c r="AK49" s="14">
        <f t="shared" ref="AK49:AK66" si="7">MIN(SUM(AL49:AU49),$AK$16)</f>
        <v>1.75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0.75</v>
      </c>
      <c r="AS49" s="15">
        <v>1</v>
      </c>
      <c r="AT49" s="14">
        <v>0</v>
      </c>
      <c r="AU49" s="17">
        <v>0</v>
      </c>
      <c r="AV49" s="17">
        <f t="shared" ref="AV49:AV66" si="8">MIN(SUM(AW49:AX49),$AV$16)</f>
        <v>0</v>
      </c>
      <c r="AW49" s="16">
        <v>0</v>
      </c>
      <c r="AX49" s="17">
        <v>0</v>
      </c>
      <c r="AY49" s="16">
        <v>0</v>
      </c>
      <c r="AZ49" s="13">
        <f t="shared" ref="AZ49:AZ66" si="9">MIN(BA49+BI49+BJ49,$AZ$16)</f>
        <v>16.399999999999999</v>
      </c>
      <c r="BA49" s="14">
        <f t="shared" ref="BA49:BA66" si="10">MIN(BB49+BE49+BF49,$BA$16)</f>
        <v>10.4</v>
      </c>
      <c r="BB49" s="14">
        <f t="shared" ref="BB49:BB66" si="11">MIN(SUM(BC49:BD49),$BB$16)</f>
        <v>9</v>
      </c>
      <c r="BC49" s="17">
        <v>16</v>
      </c>
      <c r="BD49" s="14">
        <v>0</v>
      </c>
      <c r="BE49" s="16">
        <v>1.4</v>
      </c>
      <c r="BF49" s="15">
        <f t="shared" ref="BF49:BF66" si="12">MIN(SUM(BG49:BH49),$BF$16)</f>
        <v>0</v>
      </c>
      <c r="BG49" s="15">
        <v>0</v>
      </c>
      <c r="BH49" s="15">
        <v>0</v>
      </c>
      <c r="BI49" s="16">
        <v>0</v>
      </c>
      <c r="BJ49" s="13">
        <v>6</v>
      </c>
      <c r="BK49" s="16">
        <v>0</v>
      </c>
      <c r="BL49" s="13">
        <v>0</v>
      </c>
      <c r="BM49" s="14">
        <v>6</v>
      </c>
      <c r="BN49" s="14">
        <v>0</v>
      </c>
      <c r="BO49" s="14">
        <v>0</v>
      </c>
      <c r="BP49" s="45">
        <v>0</v>
      </c>
    </row>
    <row r="50" spans="1:68" x14ac:dyDescent="0.2">
      <c r="A50" s="44">
        <v>33</v>
      </c>
      <c r="B50" s="12" t="s">
        <v>245</v>
      </c>
      <c r="C50" s="12" t="s">
        <v>246</v>
      </c>
      <c r="D50" s="12" t="s">
        <v>247</v>
      </c>
      <c r="E50" s="12" t="s">
        <v>134</v>
      </c>
      <c r="F50" s="12" t="s">
        <v>135</v>
      </c>
      <c r="G50" s="12" t="s">
        <v>136</v>
      </c>
      <c r="H50" s="13">
        <f t="shared" si="1"/>
        <v>40.200000000000003</v>
      </c>
      <c r="I50" s="14">
        <f t="shared" si="2"/>
        <v>20.524999999999999</v>
      </c>
      <c r="J50" s="15">
        <f t="shared" si="3"/>
        <v>10</v>
      </c>
      <c r="K50" s="15">
        <v>6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4"/>
        <v>3.9</v>
      </c>
      <c r="U50" s="15">
        <v>0</v>
      </c>
      <c r="V50" s="15">
        <v>2</v>
      </c>
      <c r="W50" s="16">
        <v>1</v>
      </c>
      <c r="X50" s="16">
        <v>0.9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5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6"/>
        <v>3.125</v>
      </c>
      <c r="AK50" s="14">
        <f t="shared" si="7"/>
        <v>2.125</v>
      </c>
      <c r="AL50" s="15">
        <v>0</v>
      </c>
      <c r="AM50" s="16">
        <v>0</v>
      </c>
      <c r="AN50" s="17">
        <v>0</v>
      </c>
      <c r="AO50" s="14">
        <v>0</v>
      </c>
      <c r="AP50" s="17">
        <v>0.5</v>
      </c>
      <c r="AQ50" s="14">
        <v>0.625</v>
      </c>
      <c r="AR50" s="17">
        <v>0</v>
      </c>
      <c r="AS50" s="15">
        <v>1</v>
      </c>
      <c r="AT50" s="14">
        <v>0</v>
      </c>
      <c r="AU50" s="17">
        <v>0</v>
      </c>
      <c r="AV50" s="17">
        <f t="shared" si="8"/>
        <v>1</v>
      </c>
      <c r="AW50" s="16">
        <v>0</v>
      </c>
      <c r="AX50" s="17">
        <v>1</v>
      </c>
      <c r="AY50" s="16">
        <v>0</v>
      </c>
      <c r="AZ50" s="13">
        <f t="shared" si="9"/>
        <v>19.675000000000001</v>
      </c>
      <c r="BA50" s="14">
        <f t="shared" si="10"/>
        <v>12.3</v>
      </c>
      <c r="BB50" s="14">
        <f t="shared" si="11"/>
        <v>9</v>
      </c>
      <c r="BC50" s="17">
        <v>20.25</v>
      </c>
      <c r="BD50" s="14">
        <v>0</v>
      </c>
      <c r="BE50" s="16">
        <v>0.3</v>
      </c>
      <c r="BF50" s="15">
        <f t="shared" si="12"/>
        <v>3</v>
      </c>
      <c r="BG50" s="15">
        <v>0</v>
      </c>
      <c r="BH50" s="15">
        <v>3</v>
      </c>
      <c r="BI50" s="16">
        <v>0</v>
      </c>
      <c r="BJ50" s="13">
        <v>7.375</v>
      </c>
      <c r="BK50" s="16">
        <v>0</v>
      </c>
      <c r="BL50" s="13">
        <v>0</v>
      </c>
      <c r="BM50" s="14">
        <v>6</v>
      </c>
      <c r="BN50" s="14">
        <v>0</v>
      </c>
      <c r="BO50" s="14">
        <v>1.375</v>
      </c>
      <c r="BP50" s="45">
        <v>0</v>
      </c>
    </row>
    <row r="51" spans="1:68" x14ac:dyDescent="0.2">
      <c r="A51" s="44">
        <v>34</v>
      </c>
      <c r="B51" s="12" t="s">
        <v>248</v>
      </c>
      <c r="C51" s="12" t="s">
        <v>249</v>
      </c>
      <c r="D51" s="12" t="s">
        <v>250</v>
      </c>
      <c r="E51" s="12" t="s">
        <v>185</v>
      </c>
      <c r="F51" s="12" t="s">
        <v>135</v>
      </c>
      <c r="G51" s="12" t="s">
        <v>136</v>
      </c>
      <c r="H51" s="13">
        <f t="shared" si="1"/>
        <v>30.5</v>
      </c>
      <c r="I51" s="14">
        <f t="shared" si="2"/>
        <v>13.5</v>
      </c>
      <c r="J51" s="15">
        <f t="shared" si="3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4"/>
        <v>3</v>
      </c>
      <c r="U51" s="15">
        <v>0</v>
      </c>
      <c r="V51" s="15">
        <v>2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5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6"/>
        <v>3.5</v>
      </c>
      <c r="AK51" s="14">
        <f t="shared" si="7"/>
        <v>3</v>
      </c>
      <c r="AL51" s="15">
        <v>0</v>
      </c>
      <c r="AM51" s="16">
        <v>3</v>
      </c>
      <c r="AN51" s="17">
        <v>0</v>
      </c>
      <c r="AO51" s="14">
        <v>0</v>
      </c>
      <c r="AP51" s="17">
        <v>0</v>
      </c>
      <c r="AQ51" s="14">
        <v>0.5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8"/>
        <v>0.5</v>
      </c>
      <c r="AW51" s="16">
        <v>0</v>
      </c>
      <c r="AX51" s="17">
        <v>0.5</v>
      </c>
      <c r="AY51" s="16">
        <v>0</v>
      </c>
      <c r="AZ51" s="13">
        <f t="shared" si="9"/>
        <v>17</v>
      </c>
      <c r="BA51" s="14">
        <f t="shared" si="10"/>
        <v>11</v>
      </c>
      <c r="BB51" s="14">
        <f t="shared" si="11"/>
        <v>9</v>
      </c>
      <c r="BC51" s="17">
        <v>22.25</v>
      </c>
      <c r="BD51" s="14">
        <v>0</v>
      </c>
      <c r="BE51" s="16">
        <v>0</v>
      </c>
      <c r="BF51" s="15">
        <f t="shared" si="12"/>
        <v>2</v>
      </c>
      <c r="BG51" s="15">
        <v>0</v>
      </c>
      <c r="BH51" s="15">
        <v>2</v>
      </c>
      <c r="BI51" s="16">
        <v>0</v>
      </c>
      <c r="BJ51" s="13">
        <v>6</v>
      </c>
      <c r="BK51" s="16">
        <v>0</v>
      </c>
      <c r="BL51" s="13">
        <v>0</v>
      </c>
      <c r="BM51" s="14">
        <v>4.875</v>
      </c>
      <c r="BN51" s="14">
        <v>1.125</v>
      </c>
      <c r="BO51" s="14">
        <v>0</v>
      </c>
      <c r="BP51" s="45">
        <v>0</v>
      </c>
    </row>
    <row r="52" spans="1:68" x14ac:dyDescent="0.2">
      <c r="A52" s="44">
        <v>35</v>
      </c>
      <c r="B52" s="12" t="s">
        <v>251</v>
      </c>
      <c r="C52" s="12" t="s">
        <v>252</v>
      </c>
      <c r="D52" s="12" t="s">
        <v>253</v>
      </c>
      <c r="E52" s="12" t="s">
        <v>134</v>
      </c>
      <c r="F52" s="12" t="s">
        <v>135</v>
      </c>
      <c r="G52" s="12" t="s">
        <v>136</v>
      </c>
      <c r="H52" s="13">
        <f t="shared" si="1"/>
        <v>22.25</v>
      </c>
      <c r="I52" s="14">
        <f t="shared" si="2"/>
        <v>7.5</v>
      </c>
      <c r="J52" s="15">
        <f t="shared" si="3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4"/>
        <v>3.5</v>
      </c>
      <c r="U52" s="15">
        <v>0</v>
      </c>
      <c r="V52" s="15">
        <v>2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0.5</v>
      </c>
      <c r="AC52" s="16">
        <f t="shared" si="5"/>
        <v>0</v>
      </c>
      <c r="AD52" s="15"/>
      <c r="AE52" s="15"/>
      <c r="AF52" s="15"/>
      <c r="AG52" s="15"/>
      <c r="AH52" s="15"/>
      <c r="AI52" s="16"/>
      <c r="AJ52" s="14">
        <f t="shared" si="6"/>
        <v>0</v>
      </c>
      <c r="AK52" s="14">
        <f t="shared" si="7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8"/>
        <v>0</v>
      </c>
      <c r="AW52" s="16">
        <v>0</v>
      </c>
      <c r="AX52" s="17">
        <v>0</v>
      </c>
      <c r="AY52" s="16">
        <v>0</v>
      </c>
      <c r="AZ52" s="13">
        <f t="shared" si="9"/>
        <v>14.75</v>
      </c>
      <c r="BA52" s="14">
        <f t="shared" si="10"/>
        <v>11</v>
      </c>
      <c r="BB52" s="14">
        <f t="shared" si="11"/>
        <v>9</v>
      </c>
      <c r="BC52" s="17">
        <v>21.75</v>
      </c>
      <c r="BD52" s="14">
        <v>0</v>
      </c>
      <c r="BE52" s="16">
        <v>0</v>
      </c>
      <c r="BF52" s="15">
        <f t="shared" si="12"/>
        <v>2</v>
      </c>
      <c r="BG52" s="15">
        <v>0</v>
      </c>
      <c r="BH52" s="15">
        <v>2</v>
      </c>
      <c r="BI52" s="16">
        <v>0</v>
      </c>
      <c r="BJ52" s="13">
        <v>3.75</v>
      </c>
      <c r="BK52" s="16">
        <v>0</v>
      </c>
      <c r="BL52" s="13">
        <v>0</v>
      </c>
      <c r="BM52" s="14">
        <v>0</v>
      </c>
      <c r="BN52" s="14">
        <v>3.75</v>
      </c>
      <c r="BO52" s="14">
        <v>0</v>
      </c>
      <c r="BP52" s="45">
        <v>0</v>
      </c>
    </row>
    <row r="53" spans="1:68" x14ac:dyDescent="0.2">
      <c r="A53" s="44">
        <v>36</v>
      </c>
      <c r="B53" s="12" t="s">
        <v>254</v>
      </c>
      <c r="C53" s="12" t="s">
        <v>255</v>
      </c>
      <c r="D53" s="12" t="s">
        <v>256</v>
      </c>
      <c r="E53" s="12" t="s">
        <v>181</v>
      </c>
      <c r="F53" s="12" t="s">
        <v>135</v>
      </c>
      <c r="G53" s="12" t="s">
        <v>136</v>
      </c>
      <c r="H53" s="13">
        <f t="shared" si="1"/>
        <v>19.125</v>
      </c>
      <c r="I53" s="14">
        <f t="shared" si="2"/>
        <v>9.5</v>
      </c>
      <c r="J53" s="15">
        <f t="shared" si="3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4"/>
        <v>2</v>
      </c>
      <c r="U53" s="15">
        <v>0</v>
      </c>
      <c r="V53" s="15">
        <v>1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5"/>
        <v>3.5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0.5</v>
      </c>
      <c r="AJ53" s="14">
        <f t="shared" si="6"/>
        <v>0</v>
      </c>
      <c r="AK53" s="14">
        <f t="shared" si="7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8"/>
        <v>0</v>
      </c>
      <c r="AW53" s="16"/>
      <c r="AX53" s="17"/>
      <c r="AY53" s="16"/>
      <c r="AZ53" s="13">
        <f t="shared" si="9"/>
        <v>9.625</v>
      </c>
      <c r="BA53" s="14">
        <f t="shared" si="10"/>
        <v>9</v>
      </c>
      <c r="BB53" s="14">
        <f t="shared" si="11"/>
        <v>9</v>
      </c>
      <c r="BC53" s="17">
        <v>14</v>
      </c>
      <c r="BD53" s="14">
        <v>0</v>
      </c>
      <c r="BE53" s="16"/>
      <c r="BF53" s="15">
        <f t="shared" si="12"/>
        <v>0</v>
      </c>
      <c r="BG53" s="15"/>
      <c r="BH53" s="15"/>
      <c r="BI53" s="16">
        <v>0</v>
      </c>
      <c r="BJ53" s="13">
        <v>0.625</v>
      </c>
      <c r="BK53" s="16">
        <v>0</v>
      </c>
      <c r="BL53" s="13">
        <v>0</v>
      </c>
      <c r="BM53" s="14">
        <v>0</v>
      </c>
      <c r="BN53" s="14">
        <v>0.625</v>
      </c>
      <c r="BO53" s="14">
        <v>0</v>
      </c>
      <c r="BP53" s="45">
        <v>0</v>
      </c>
    </row>
    <row r="54" spans="1:68" x14ac:dyDescent="0.2">
      <c r="A54" s="44">
        <v>37</v>
      </c>
      <c r="B54" s="12" t="s">
        <v>257</v>
      </c>
      <c r="C54" s="12" t="s">
        <v>258</v>
      </c>
      <c r="D54" s="12" t="s">
        <v>259</v>
      </c>
      <c r="E54" s="12" t="s">
        <v>143</v>
      </c>
      <c r="F54" s="12" t="s">
        <v>135</v>
      </c>
      <c r="G54" s="12" t="s">
        <v>136</v>
      </c>
      <c r="H54" s="13">
        <f t="shared" si="1"/>
        <v>13</v>
      </c>
      <c r="I54" s="14">
        <f t="shared" si="2"/>
        <v>4</v>
      </c>
      <c r="J54" s="15">
        <f t="shared" si="3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4"/>
        <v>0</v>
      </c>
      <c r="U54" s="15"/>
      <c r="V54" s="15"/>
      <c r="W54" s="16"/>
      <c r="X54" s="16"/>
      <c r="Y54" s="15"/>
      <c r="Z54" s="16"/>
      <c r="AA54" s="15"/>
      <c r="AB54" s="16"/>
      <c r="AC54" s="16">
        <f t="shared" si="5"/>
        <v>0</v>
      </c>
      <c r="AD54" s="15"/>
      <c r="AE54" s="15"/>
      <c r="AF54" s="15"/>
      <c r="AG54" s="15"/>
      <c r="AH54" s="15"/>
      <c r="AI54" s="16"/>
      <c r="AJ54" s="14">
        <f t="shared" si="6"/>
        <v>0</v>
      </c>
      <c r="AK54" s="14">
        <f t="shared" si="7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8"/>
        <v>0</v>
      </c>
      <c r="AW54" s="16"/>
      <c r="AX54" s="17"/>
      <c r="AY54" s="16"/>
      <c r="AZ54" s="13">
        <f t="shared" si="9"/>
        <v>9</v>
      </c>
      <c r="BA54" s="14">
        <f t="shared" si="10"/>
        <v>9</v>
      </c>
      <c r="BB54" s="14">
        <f t="shared" si="11"/>
        <v>9</v>
      </c>
      <c r="BC54" s="17">
        <v>9.25</v>
      </c>
      <c r="BD54" s="14">
        <v>0</v>
      </c>
      <c r="BE54" s="16"/>
      <c r="BF54" s="15">
        <f t="shared" si="12"/>
        <v>0</v>
      </c>
      <c r="BG54" s="15"/>
      <c r="BH54" s="15"/>
      <c r="BI54" s="16">
        <v>0</v>
      </c>
      <c r="BJ54" s="13">
        <v>0</v>
      </c>
      <c r="BK54" s="16">
        <v>0</v>
      </c>
      <c r="BL54" s="13">
        <v>0</v>
      </c>
      <c r="BM54" s="14">
        <v>0</v>
      </c>
      <c r="BN54" s="14">
        <v>0</v>
      </c>
      <c r="BO54" s="14">
        <v>0</v>
      </c>
      <c r="BP54" s="45">
        <v>0</v>
      </c>
    </row>
    <row r="55" spans="1:68" x14ac:dyDescent="0.2">
      <c r="A55" s="44">
        <v>38</v>
      </c>
      <c r="B55" s="12" t="s">
        <v>260</v>
      </c>
      <c r="C55" s="12" t="s">
        <v>261</v>
      </c>
      <c r="D55" s="12" t="s">
        <v>262</v>
      </c>
      <c r="E55" s="12" t="s">
        <v>147</v>
      </c>
      <c r="F55" s="12" t="s">
        <v>135</v>
      </c>
      <c r="G55" s="12" t="s">
        <v>136</v>
      </c>
      <c r="H55" s="13">
        <f t="shared" si="1"/>
        <v>33.5</v>
      </c>
      <c r="I55" s="14">
        <f t="shared" si="2"/>
        <v>11.5</v>
      </c>
      <c r="J55" s="15">
        <f t="shared" si="3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4"/>
        <v>4</v>
      </c>
      <c r="U55" s="15">
        <v>1</v>
      </c>
      <c r="V55" s="15">
        <v>2</v>
      </c>
      <c r="W55" s="16">
        <v>0</v>
      </c>
      <c r="X55" s="16">
        <v>0.7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5"/>
        <v>3.5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6">
        <v>0.5</v>
      </c>
      <c r="AJ55" s="14">
        <f t="shared" si="6"/>
        <v>0</v>
      </c>
      <c r="AK55" s="14">
        <f t="shared" si="7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8"/>
        <v>0</v>
      </c>
      <c r="AW55" s="16">
        <v>0</v>
      </c>
      <c r="AX55" s="17">
        <v>0</v>
      </c>
      <c r="AY55" s="16">
        <v>0</v>
      </c>
      <c r="AZ55" s="13">
        <f t="shared" si="9"/>
        <v>22</v>
      </c>
      <c r="BA55" s="14">
        <f t="shared" si="10"/>
        <v>13</v>
      </c>
      <c r="BB55" s="14">
        <f t="shared" si="11"/>
        <v>9</v>
      </c>
      <c r="BC55" s="17">
        <v>11.75</v>
      </c>
      <c r="BD55" s="14">
        <v>0</v>
      </c>
      <c r="BE55" s="16">
        <v>5</v>
      </c>
      <c r="BF55" s="15">
        <f t="shared" si="12"/>
        <v>3</v>
      </c>
      <c r="BG55" s="15">
        <v>0</v>
      </c>
      <c r="BH55" s="15">
        <v>3</v>
      </c>
      <c r="BI55" s="16">
        <v>0</v>
      </c>
      <c r="BJ55" s="13">
        <v>9</v>
      </c>
      <c r="BK55" s="16">
        <v>0</v>
      </c>
      <c r="BL55" s="13">
        <v>0</v>
      </c>
      <c r="BM55" s="14">
        <v>6</v>
      </c>
      <c r="BN55" s="14">
        <v>0</v>
      </c>
      <c r="BO55" s="14">
        <v>3</v>
      </c>
      <c r="BP55" s="45">
        <v>0</v>
      </c>
    </row>
    <row r="56" spans="1:68" x14ac:dyDescent="0.2">
      <c r="A56" s="44">
        <v>39</v>
      </c>
      <c r="B56" s="12" t="s">
        <v>263</v>
      </c>
      <c r="C56" s="12" t="s">
        <v>264</v>
      </c>
      <c r="D56" s="12" t="s">
        <v>265</v>
      </c>
      <c r="E56" s="12" t="s">
        <v>134</v>
      </c>
      <c r="F56" s="12" t="s">
        <v>135</v>
      </c>
      <c r="G56" s="12" t="s">
        <v>136</v>
      </c>
      <c r="H56" s="13">
        <f t="shared" si="1"/>
        <v>28.5</v>
      </c>
      <c r="I56" s="14">
        <f t="shared" si="2"/>
        <v>11.5</v>
      </c>
      <c r="J56" s="15">
        <f t="shared" si="3"/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4"/>
        <v>1.5</v>
      </c>
      <c r="U56" s="15">
        <v>0</v>
      </c>
      <c r="V56" s="15">
        <v>1</v>
      </c>
      <c r="W56" s="16">
        <v>0.5</v>
      </c>
      <c r="X56" s="16">
        <v>0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5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6"/>
        <v>0</v>
      </c>
      <c r="AK56" s="14">
        <f t="shared" si="7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8"/>
        <v>0</v>
      </c>
      <c r="AW56" s="16"/>
      <c r="AX56" s="17"/>
      <c r="AY56" s="16"/>
      <c r="AZ56" s="13">
        <f t="shared" si="9"/>
        <v>17</v>
      </c>
      <c r="BA56" s="14">
        <f t="shared" si="10"/>
        <v>9</v>
      </c>
      <c r="BB56" s="14">
        <f t="shared" si="11"/>
        <v>9</v>
      </c>
      <c r="BC56" s="17">
        <v>12.25</v>
      </c>
      <c r="BD56" s="14">
        <v>0</v>
      </c>
      <c r="BE56" s="16"/>
      <c r="BF56" s="15">
        <f t="shared" si="12"/>
        <v>0</v>
      </c>
      <c r="BG56" s="15"/>
      <c r="BH56" s="15"/>
      <c r="BI56" s="16">
        <v>0</v>
      </c>
      <c r="BJ56" s="13">
        <v>8</v>
      </c>
      <c r="BK56" s="16">
        <v>0</v>
      </c>
      <c r="BL56" s="13">
        <v>0</v>
      </c>
      <c r="BM56" s="14">
        <v>6</v>
      </c>
      <c r="BN56" s="14">
        <v>0</v>
      </c>
      <c r="BO56" s="14">
        <v>0</v>
      </c>
      <c r="BP56" s="45">
        <v>2</v>
      </c>
    </row>
    <row r="57" spans="1:68" x14ac:dyDescent="0.2">
      <c r="A57" s="44">
        <v>40</v>
      </c>
      <c r="B57" s="12" t="s">
        <v>266</v>
      </c>
      <c r="C57" s="12" t="s">
        <v>267</v>
      </c>
      <c r="D57" s="12" t="s">
        <v>268</v>
      </c>
      <c r="E57" s="12" t="s">
        <v>165</v>
      </c>
      <c r="F57" s="12" t="s">
        <v>135</v>
      </c>
      <c r="G57" s="12" t="s">
        <v>136</v>
      </c>
      <c r="H57" s="13">
        <f t="shared" si="1"/>
        <v>32</v>
      </c>
      <c r="I57" s="14">
        <f t="shared" si="2"/>
        <v>16.25</v>
      </c>
      <c r="J57" s="15">
        <f t="shared" si="3"/>
        <v>7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3</v>
      </c>
      <c r="Q57" s="15">
        <v>0</v>
      </c>
      <c r="R57" s="15">
        <v>0</v>
      </c>
      <c r="S57" s="15">
        <v>0</v>
      </c>
      <c r="T57" s="16">
        <f t="shared" si="4"/>
        <v>4</v>
      </c>
      <c r="U57" s="15">
        <v>0</v>
      </c>
      <c r="V57" s="15">
        <v>2</v>
      </c>
      <c r="W57" s="16">
        <v>1</v>
      </c>
      <c r="X57" s="16">
        <v>1</v>
      </c>
      <c r="Y57" s="15">
        <v>0</v>
      </c>
      <c r="Z57" s="16">
        <v>1</v>
      </c>
      <c r="AA57" s="15">
        <v>0</v>
      </c>
      <c r="AB57" s="16">
        <v>0.5</v>
      </c>
      <c r="AC57" s="16">
        <f t="shared" si="5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6"/>
        <v>2.25</v>
      </c>
      <c r="AK57" s="14">
        <f t="shared" si="7"/>
        <v>0.25</v>
      </c>
      <c r="AL57" s="15">
        <v>0</v>
      </c>
      <c r="AM57" s="16">
        <v>0</v>
      </c>
      <c r="AN57" s="17">
        <v>0</v>
      </c>
      <c r="AO57" s="14">
        <v>0</v>
      </c>
      <c r="AP57" s="17">
        <v>0.25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8"/>
        <v>2</v>
      </c>
      <c r="AW57" s="16">
        <v>0</v>
      </c>
      <c r="AX57" s="17">
        <v>2</v>
      </c>
      <c r="AY57" s="16">
        <v>0</v>
      </c>
      <c r="AZ57" s="13">
        <f t="shared" si="9"/>
        <v>15.75</v>
      </c>
      <c r="BA57" s="14">
        <f t="shared" si="10"/>
        <v>12</v>
      </c>
      <c r="BB57" s="14">
        <f t="shared" si="11"/>
        <v>9</v>
      </c>
      <c r="BC57" s="17">
        <v>18.75</v>
      </c>
      <c r="BD57" s="14">
        <v>0</v>
      </c>
      <c r="BE57" s="16">
        <v>0</v>
      </c>
      <c r="BF57" s="15">
        <f t="shared" si="12"/>
        <v>3</v>
      </c>
      <c r="BG57" s="15">
        <v>0</v>
      </c>
      <c r="BH57" s="15">
        <v>3</v>
      </c>
      <c r="BI57" s="16">
        <v>0</v>
      </c>
      <c r="BJ57" s="13">
        <v>3.75</v>
      </c>
      <c r="BK57" s="16">
        <v>0</v>
      </c>
      <c r="BL57" s="13">
        <v>0</v>
      </c>
      <c r="BM57" s="14">
        <v>3.375</v>
      </c>
      <c r="BN57" s="14">
        <v>0.375</v>
      </c>
      <c r="BO57" s="14">
        <v>0</v>
      </c>
      <c r="BP57" s="45">
        <v>0</v>
      </c>
    </row>
    <row r="58" spans="1:68" x14ac:dyDescent="0.2">
      <c r="A58" s="44">
        <v>41</v>
      </c>
      <c r="B58" s="12" t="s">
        <v>269</v>
      </c>
      <c r="C58" s="12" t="s">
        <v>270</v>
      </c>
      <c r="D58" s="12" t="s">
        <v>271</v>
      </c>
      <c r="E58" s="12" t="s">
        <v>143</v>
      </c>
      <c r="F58" s="12" t="s">
        <v>135</v>
      </c>
      <c r="G58" s="12" t="s">
        <v>136</v>
      </c>
      <c r="H58" s="13">
        <f t="shared" si="1"/>
        <v>26</v>
      </c>
      <c r="I58" s="14">
        <f t="shared" si="2"/>
        <v>11</v>
      </c>
      <c r="J58" s="15">
        <f t="shared" si="3"/>
        <v>7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3</v>
      </c>
      <c r="Q58" s="15">
        <v>0</v>
      </c>
      <c r="R58" s="15">
        <v>0</v>
      </c>
      <c r="S58" s="15">
        <v>0</v>
      </c>
      <c r="T58" s="16">
        <f t="shared" si="4"/>
        <v>3</v>
      </c>
      <c r="U58" s="15">
        <v>0</v>
      </c>
      <c r="V58" s="15">
        <v>2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5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6"/>
        <v>0</v>
      </c>
      <c r="AK58" s="14">
        <f t="shared" si="7"/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 t="shared" si="8"/>
        <v>0</v>
      </c>
      <c r="AW58" s="16"/>
      <c r="AX58" s="17"/>
      <c r="AY58" s="16"/>
      <c r="AZ58" s="13">
        <f t="shared" si="9"/>
        <v>15</v>
      </c>
      <c r="BA58" s="14">
        <f t="shared" si="10"/>
        <v>9</v>
      </c>
      <c r="BB58" s="14">
        <f t="shared" si="11"/>
        <v>9</v>
      </c>
      <c r="BC58" s="17">
        <v>20</v>
      </c>
      <c r="BD58" s="14">
        <v>0</v>
      </c>
      <c r="BE58" s="16"/>
      <c r="BF58" s="15">
        <f t="shared" si="12"/>
        <v>0</v>
      </c>
      <c r="BG58" s="15"/>
      <c r="BH58" s="15"/>
      <c r="BI58" s="16">
        <v>0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45">
        <v>0</v>
      </c>
    </row>
    <row r="59" spans="1:68" x14ac:dyDescent="0.2">
      <c r="A59" s="44">
        <v>42</v>
      </c>
      <c r="B59" s="12" t="s">
        <v>272</v>
      </c>
      <c r="C59" s="12" t="s">
        <v>273</v>
      </c>
      <c r="D59" s="12" t="s">
        <v>274</v>
      </c>
      <c r="E59" s="12" t="s">
        <v>275</v>
      </c>
      <c r="F59" s="12" t="s">
        <v>135</v>
      </c>
      <c r="G59" s="12" t="s">
        <v>136</v>
      </c>
      <c r="H59" s="13">
        <f t="shared" si="1"/>
        <v>37.65</v>
      </c>
      <c r="I59" s="14">
        <f t="shared" si="2"/>
        <v>23</v>
      </c>
      <c r="J59" s="15">
        <f t="shared" si="3"/>
        <v>10</v>
      </c>
      <c r="K59" s="15">
        <v>6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4"/>
        <v>4</v>
      </c>
      <c r="U59" s="15">
        <v>1</v>
      </c>
      <c r="V59" s="15">
        <v>2</v>
      </c>
      <c r="W59" s="16">
        <v>1</v>
      </c>
      <c r="X59" s="16">
        <v>1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5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6"/>
        <v>5</v>
      </c>
      <c r="AK59" s="14">
        <f t="shared" si="7"/>
        <v>3</v>
      </c>
      <c r="AL59" s="15">
        <v>0</v>
      </c>
      <c r="AM59" s="16">
        <v>1.5</v>
      </c>
      <c r="AN59" s="17">
        <v>0</v>
      </c>
      <c r="AO59" s="14">
        <v>0</v>
      </c>
      <c r="AP59" s="17">
        <v>0</v>
      </c>
      <c r="AQ59" s="14">
        <v>1.5</v>
      </c>
      <c r="AR59" s="17">
        <v>0.75</v>
      </c>
      <c r="AS59" s="15">
        <v>0</v>
      </c>
      <c r="AT59" s="14">
        <v>0</v>
      </c>
      <c r="AU59" s="17">
        <v>0.05</v>
      </c>
      <c r="AV59" s="17">
        <f t="shared" si="8"/>
        <v>2</v>
      </c>
      <c r="AW59" s="16">
        <v>1</v>
      </c>
      <c r="AX59" s="17">
        <v>1.75</v>
      </c>
      <c r="AY59" s="16">
        <v>1</v>
      </c>
      <c r="AZ59" s="13">
        <f t="shared" si="9"/>
        <v>14.65</v>
      </c>
      <c r="BA59" s="14">
        <f t="shared" si="10"/>
        <v>10.9</v>
      </c>
      <c r="BB59" s="14">
        <f t="shared" si="11"/>
        <v>7</v>
      </c>
      <c r="BC59" s="17">
        <v>7</v>
      </c>
      <c r="BD59" s="14">
        <v>0</v>
      </c>
      <c r="BE59" s="16">
        <v>0.9</v>
      </c>
      <c r="BF59" s="15">
        <f t="shared" si="12"/>
        <v>3</v>
      </c>
      <c r="BG59" s="15">
        <v>2</v>
      </c>
      <c r="BH59" s="15">
        <v>1</v>
      </c>
      <c r="BI59" s="16">
        <v>0</v>
      </c>
      <c r="BJ59" s="13">
        <v>3.75</v>
      </c>
      <c r="BK59" s="16">
        <v>0</v>
      </c>
      <c r="BL59" s="13">
        <v>0</v>
      </c>
      <c r="BM59" s="14">
        <v>3.75</v>
      </c>
      <c r="BN59" s="14">
        <v>0</v>
      </c>
      <c r="BO59" s="14">
        <v>0</v>
      </c>
      <c r="BP59" s="45">
        <v>0</v>
      </c>
    </row>
    <row r="60" spans="1:68" x14ac:dyDescent="0.2">
      <c r="A60" s="44">
        <v>43</v>
      </c>
      <c r="B60" s="12" t="s">
        <v>276</v>
      </c>
      <c r="C60" s="12" t="s">
        <v>277</v>
      </c>
      <c r="D60" s="12" t="s">
        <v>278</v>
      </c>
      <c r="E60" s="12" t="s">
        <v>225</v>
      </c>
      <c r="F60" s="12" t="s">
        <v>135</v>
      </c>
      <c r="G60" s="12" t="s">
        <v>136</v>
      </c>
      <c r="H60" s="13">
        <f t="shared" si="1"/>
        <v>29</v>
      </c>
      <c r="I60" s="14">
        <f t="shared" si="2"/>
        <v>11</v>
      </c>
      <c r="J60" s="15">
        <f t="shared" si="3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4"/>
        <v>4</v>
      </c>
      <c r="U60" s="15">
        <v>0</v>
      </c>
      <c r="V60" s="15">
        <v>2</v>
      </c>
      <c r="W60" s="16">
        <v>1</v>
      </c>
      <c r="X60" s="16">
        <v>0.7</v>
      </c>
      <c r="Y60" s="15">
        <v>0</v>
      </c>
      <c r="Z60" s="16">
        <v>0</v>
      </c>
      <c r="AA60" s="15">
        <v>1</v>
      </c>
      <c r="AB60" s="16">
        <v>0.5</v>
      </c>
      <c r="AC60" s="16">
        <f t="shared" si="5"/>
        <v>2</v>
      </c>
      <c r="AD60" s="15">
        <v>0</v>
      </c>
      <c r="AE60" s="15">
        <v>2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6"/>
        <v>1</v>
      </c>
      <c r="AK60" s="14">
        <f t="shared" si="7"/>
        <v>1</v>
      </c>
      <c r="AL60" s="15">
        <v>0</v>
      </c>
      <c r="AM60" s="16">
        <v>1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8"/>
        <v>0</v>
      </c>
      <c r="AW60" s="16">
        <v>0</v>
      </c>
      <c r="AX60" s="17">
        <v>0</v>
      </c>
      <c r="AY60" s="16">
        <v>0</v>
      </c>
      <c r="AZ60" s="13">
        <f t="shared" si="9"/>
        <v>18</v>
      </c>
      <c r="BA60" s="14">
        <f t="shared" si="10"/>
        <v>12</v>
      </c>
      <c r="BB60" s="14">
        <f t="shared" si="11"/>
        <v>9</v>
      </c>
      <c r="BC60" s="17">
        <v>19</v>
      </c>
      <c r="BD60" s="14">
        <v>0</v>
      </c>
      <c r="BE60" s="16">
        <v>0</v>
      </c>
      <c r="BF60" s="15">
        <f t="shared" si="12"/>
        <v>3</v>
      </c>
      <c r="BG60" s="15">
        <v>0</v>
      </c>
      <c r="BH60" s="15">
        <v>3</v>
      </c>
      <c r="BI60" s="16">
        <v>0</v>
      </c>
      <c r="BJ60" s="13">
        <v>6</v>
      </c>
      <c r="BK60" s="16">
        <v>0</v>
      </c>
      <c r="BL60" s="13">
        <v>0</v>
      </c>
      <c r="BM60" s="14">
        <v>3.375</v>
      </c>
      <c r="BN60" s="14">
        <v>2.625</v>
      </c>
      <c r="BO60" s="14">
        <v>0</v>
      </c>
      <c r="BP60" s="45">
        <v>0</v>
      </c>
    </row>
    <row r="61" spans="1:68" x14ac:dyDescent="0.2">
      <c r="A61" s="44">
        <v>44</v>
      </c>
      <c r="B61" s="12" t="s">
        <v>279</v>
      </c>
      <c r="C61" s="12" t="s">
        <v>280</v>
      </c>
      <c r="D61" s="12" t="s">
        <v>281</v>
      </c>
      <c r="E61" s="12" t="s">
        <v>151</v>
      </c>
      <c r="F61" s="12" t="s">
        <v>135</v>
      </c>
      <c r="G61" s="12" t="s">
        <v>136</v>
      </c>
      <c r="H61" s="13">
        <f t="shared" si="1"/>
        <v>22.625</v>
      </c>
      <c r="I61" s="14">
        <f t="shared" si="2"/>
        <v>10</v>
      </c>
      <c r="J61" s="15">
        <f t="shared" si="3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4"/>
        <v>4</v>
      </c>
      <c r="U61" s="15">
        <v>0</v>
      </c>
      <c r="V61" s="15">
        <v>2</v>
      </c>
      <c r="W61" s="16">
        <v>1</v>
      </c>
      <c r="X61" s="16">
        <v>0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5"/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 t="shared" si="6"/>
        <v>1</v>
      </c>
      <c r="AK61" s="14">
        <f t="shared" si="7"/>
        <v>1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1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8"/>
        <v>0</v>
      </c>
      <c r="AW61" s="16">
        <v>0</v>
      </c>
      <c r="AX61" s="17">
        <v>0</v>
      </c>
      <c r="AY61" s="16">
        <v>0</v>
      </c>
      <c r="AZ61" s="13">
        <f t="shared" si="9"/>
        <v>12.625</v>
      </c>
      <c r="BA61" s="14">
        <f t="shared" si="10"/>
        <v>9.5</v>
      </c>
      <c r="BB61" s="14">
        <f t="shared" si="11"/>
        <v>6.5</v>
      </c>
      <c r="BC61" s="17">
        <v>6.5</v>
      </c>
      <c r="BD61" s="14">
        <v>0</v>
      </c>
      <c r="BE61" s="16">
        <v>0</v>
      </c>
      <c r="BF61" s="15">
        <f t="shared" si="12"/>
        <v>3</v>
      </c>
      <c r="BG61" s="15">
        <v>0</v>
      </c>
      <c r="BH61" s="15">
        <v>3</v>
      </c>
      <c r="BI61" s="16">
        <v>0</v>
      </c>
      <c r="BJ61" s="13">
        <v>3.125</v>
      </c>
      <c r="BK61" s="16">
        <v>0</v>
      </c>
      <c r="BL61" s="13">
        <v>0</v>
      </c>
      <c r="BM61" s="14">
        <v>0</v>
      </c>
      <c r="BN61" s="14">
        <v>2.625</v>
      </c>
      <c r="BO61" s="14">
        <v>0</v>
      </c>
      <c r="BP61" s="45">
        <v>0.5</v>
      </c>
    </row>
    <row r="62" spans="1:68" x14ac:dyDescent="0.2">
      <c r="A62" s="44">
        <v>45</v>
      </c>
      <c r="B62" s="12" t="s">
        <v>282</v>
      </c>
      <c r="C62" s="12" t="s">
        <v>283</v>
      </c>
      <c r="D62" s="12" t="s">
        <v>284</v>
      </c>
      <c r="E62" s="12" t="s">
        <v>165</v>
      </c>
      <c r="F62" s="12" t="s">
        <v>135</v>
      </c>
      <c r="G62" s="12" t="s">
        <v>136</v>
      </c>
      <c r="H62" s="13">
        <f t="shared" si="1"/>
        <v>19</v>
      </c>
      <c r="I62" s="14">
        <f t="shared" si="2"/>
        <v>3</v>
      </c>
      <c r="J62" s="15">
        <f t="shared" si="3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4"/>
        <v>3</v>
      </c>
      <c r="U62" s="15">
        <v>0</v>
      </c>
      <c r="V62" s="15">
        <v>2</v>
      </c>
      <c r="W62" s="16">
        <v>1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5"/>
        <v>0</v>
      </c>
      <c r="AD62" s="15"/>
      <c r="AE62" s="15"/>
      <c r="AF62" s="15"/>
      <c r="AG62" s="15"/>
      <c r="AH62" s="15"/>
      <c r="AI62" s="16"/>
      <c r="AJ62" s="14">
        <f t="shared" si="6"/>
        <v>0</v>
      </c>
      <c r="AK62" s="14">
        <f t="shared" si="7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8"/>
        <v>0</v>
      </c>
      <c r="AW62" s="16">
        <v>0</v>
      </c>
      <c r="AX62" s="17">
        <v>0</v>
      </c>
      <c r="AY62" s="16">
        <v>0</v>
      </c>
      <c r="AZ62" s="13">
        <f t="shared" si="9"/>
        <v>16</v>
      </c>
      <c r="BA62" s="14">
        <f t="shared" si="10"/>
        <v>10</v>
      </c>
      <c r="BB62" s="14">
        <f t="shared" si="11"/>
        <v>9</v>
      </c>
      <c r="BC62" s="17">
        <v>23.25</v>
      </c>
      <c r="BD62" s="14">
        <v>0</v>
      </c>
      <c r="BE62" s="16">
        <v>0</v>
      </c>
      <c r="BF62" s="15">
        <f t="shared" si="12"/>
        <v>1</v>
      </c>
      <c r="BG62" s="15">
        <v>0</v>
      </c>
      <c r="BH62" s="15">
        <v>1</v>
      </c>
      <c r="BI62" s="16">
        <v>0</v>
      </c>
      <c r="BJ62" s="13">
        <v>6</v>
      </c>
      <c r="BK62" s="16">
        <v>0</v>
      </c>
      <c r="BL62" s="13">
        <v>0</v>
      </c>
      <c r="BM62" s="14">
        <v>6</v>
      </c>
      <c r="BN62" s="14">
        <v>0</v>
      </c>
      <c r="BO62" s="14">
        <v>0</v>
      </c>
      <c r="BP62" s="45">
        <v>0</v>
      </c>
    </row>
    <row r="63" spans="1:68" x14ac:dyDescent="0.2">
      <c r="A63" s="44">
        <v>46</v>
      </c>
      <c r="B63" s="12" t="s">
        <v>285</v>
      </c>
      <c r="C63" s="12" t="s">
        <v>286</v>
      </c>
      <c r="D63" s="12" t="s">
        <v>287</v>
      </c>
      <c r="E63" s="12" t="s">
        <v>147</v>
      </c>
      <c r="F63" s="12" t="s">
        <v>135</v>
      </c>
      <c r="G63" s="12" t="s">
        <v>136</v>
      </c>
      <c r="H63" s="13">
        <f t="shared" si="1"/>
        <v>18.05</v>
      </c>
      <c r="I63" s="14">
        <f t="shared" si="2"/>
        <v>3.3</v>
      </c>
      <c r="J63" s="15">
        <f t="shared" si="3"/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f t="shared" si="4"/>
        <v>0.3</v>
      </c>
      <c r="U63" s="15">
        <v>0</v>
      </c>
      <c r="V63" s="15">
        <v>0</v>
      </c>
      <c r="W63" s="16">
        <v>0.3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5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6"/>
        <v>0</v>
      </c>
      <c r="AK63" s="14">
        <f t="shared" si="7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8"/>
        <v>0</v>
      </c>
      <c r="AW63" s="16">
        <v>0</v>
      </c>
      <c r="AX63" s="17">
        <v>0</v>
      </c>
      <c r="AY63" s="16">
        <v>0</v>
      </c>
      <c r="AZ63" s="13">
        <f t="shared" si="9"/>
        <v>14.75</v>
      </c>
      <c r="BA63" s="14">
        <f t="shared" si="10"/>
        <v>12</v>
      </c>
      <c r="BB63" s="14">
        <f t="shared" si="11"/>
        <v>8.5</v>
      </c>
      <c r="BC63" s="17">
        <v>8.5</v>
      </c>
      <c r="BD63" s="14">
        <v>0</v>
      </c>
      <c r="BE63" s="16">
        <v>1.5</v>
      </c>
      <c r="BF63" s="15">
        <f t="shared" si="12"/>
        <v>2</v>
      </c>
      <c r="BG63" s="15">
        <v>0</v>
      </c>
      <c r="BH63" s="15">
        <v>2</v>
      </c>
      <c r="BI63" s="16">
        <v>0</v>
      </c>
      <c r="BJ63" s="13">
        <v>2.75</v>
      </c>
      <c r="BK63" s="16">
        <v>0</v>
      </c>
      <c r="BL63" s="13">
        <v>0</v>
      </c>
      <c r="BM63" s="14">
        <v>1.875</v>
      </c>
      <c r="BN63" s="14">
        <v>0.875</v>
      </c>
      <c r="BO63" s="14">
        <v>0</v>
      </c>
      <c r="BP63" s="45">
        <v>0</v>
      </c>
    </row>
    <row r="64" spans="1:68" x14ac:dyDescent="0.2">
      <c r="A64" s="44">
        <v>47</v>
      </c>
      <c r="B64" s="12" t="s">
        <v>288</v>
      </c>
      <c r="C64" s="12" t="s">
        <v>289</v>
      </c>
      <c r="D64" s="12" t="s">
        <v>290</v>
      </c>
      <c r="E64" s="12" t="s">
        <v>291</v>
      </c>
      <c r="F64" s="12" t="s">
        <v>135</v>
      </c>
      <c r="G64" s="12" t="s">
        <v>136</v>
      </c>
      <c r="H64" s="13">
        <f t="shared" si="1"/>
        <v>17</v>
      </c>
      <c r="I64" s="14">
        <f t="shared" si="2"/>
        <v>7.5</v>
      </c>
      <c r="J64" s="15">
        <f t="shared" si="3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4"/>
        <v>2.5</v>
      </c>
      <c r="U64" s="15">
        <v>1</v>
      </c>
      <c r="V64" s="15">
        <v>0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5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6"/>
        <v>0</v>
      </c>
      <c r="AK64" s="14">
        <f t="shared" si="7"/>
        <v>0</v>
      </c>
      <c r="AL64" s="15"/>
      <c r="AM64" s="16"/>
      <c r="AN64" s="17"/>
      <c r="AO64" s="14"/>
      <c r="AP64" s="17"/>
      <c r="AQ64" s="14"/>
      <c r="AR64" s="17"/>
      <c r="AS64" s="15"/>
      <c r="AT64" s="14"/>
      <c r="AU64" s="17"/>
      <c r="AV64" s="17">
        <f t="shared" si="8"/>
        <v>0</v>
      </c>
      <c r="AW64" s="16"/>
      <c r="AX64" s="17"/>
      <c r="AY64" s="16"/>
      <c r="AZ64" s="13">
        <f t="shared" si="9"/>
        <v>9.5</v>
      </c>
      <c r="BA64" s="14">
        <f t="shared" si="10"/>
        <v>9</v>
      </c>
      <c r="BB64" s="14">
        <f t="shared" si="11"/>
        <v>9</v>
      </c>
      <c r="BC64" s="17">
        <v>9.5</v>
      </c>
      <c r="BD64" s="14">
        <v>0</v>
      </c>
      <c r="BE64" s="16"/>
      <c r="BF64" s="15">
        <f t="shared" si="12"/>
        <v>0</v>
      </c>
      <c r="BG64" s="15"/>
      <c r="BH64" s="15"/>
      <c r="BI64" s="16">
        <v>0</v>
      </c>
      <c r="BJ64" s="13">
        <v>0.5</v>
      </c>
      <c r="BK64" s="16">
        <v>0</v>
      </c>
      <c r="BL64" s="13">
        <v>0</v>
      </c>
      <c r="BM64" s="14">
        <v>0</v>
      </c>
      <c r="BN64" s="14">
        <v>0.375</v>
      </c>
      <c r="BO64" s="14">
        <v>0.125</v>
      </c>
      <c r="BP64" s="45">
        <v>0</v>
      </c>
    </row>
    <row r="65" spans="1:68" x14ac:dyDescent="0.2">
      <c r="A65" s="44">
        <v>48</v>
      </c>
      <c r="B65" s="12" t="s">
        <v>292</v>
      </c>
      <c r="C65" s="12" t="s">
        <v>293</v>
      </c>
      <c r="D65" s="12" t="s">
        <v>294</v>
      </c>
      <c r="E65" s="12" t="s">
        <v>143</v>
      </c>
      <c r="F65" s="12" t="s">
        <v>135</v>
      </c>
      <c r="G65" s="12" t="s">
        <v>136</v>
      </c>
      <c r="H65" s="13">
        <f t="shared" si="1"/>
        <v>21.375</v>
      </c>
      <c r="I65" s="14">
        <f t="shared" si="2"/>
        <v>5</v>
      </c>
      <c r="J65" s="15">
        <f t="shared" si="3"/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f t="shared" si="4"/>
        <v>4</v>
      </c>
      <c r="U65" s="15">
        <v>1</v>
      </c>
      <c r="V65" s="15">
        <v>2</v>
      </c>
      <c r="W65" s="16">
        <v>1</v>
      </c>
      <c r="X65" s="16">
        <v>1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5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6"/>
        <v>0</v>
      </c>
      <c r="AK65" s="14">
        <f t="shared" si="7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8"/>
        <v>0</v>
      </c>
      <c r="AW65" s="16">
        <v>0</v>
      </c>
      <c r="AX65" s="17">
        <v>0</v>
      </c>
      <c r="AY65" s="16">
        <v>0</v>
      </c>
      <c r="AZ65" s="13">
        <f t="shared" si="9"/>
        <v>16.375</v>
      </c>
      <c r="BA65" s="14">
        <f t="shared" si="10"/>
        <v>12</v>
      </c>
      <c r="BB65" s="14">
        <f t="shared" si="11"/>
        <v>9</v>
      </c>
      <c r="BC65" s="17">
        <v>22</v>
      </c>
      <c r="BD65" s="14">
        <v>0</v>
      </c>
      <c r="BE65" s="16">
        <v>0</v>
      </c>
      <c r="BF65" s="15">
        <f t="shared" si="12"/>
        <v>3</v>
      </c>
      <c r="BG65" s="15">
        <v>0</v>
      </c>
      <c r="BH65" s="15">
        <v>3</v>
      </c>
      <c r="BI65" s="16">
        <v>0</v>
      </c>
      <c r="BJ65" s="13">
        <v>4.375</v>
      </c>
      <c r="BK65" s="16">
        <v>0</v>
      </c>
      <c r="BL65" s="13">
        <v>0</v>
      </c>
      <c r="BM65" s="14">
        <v>0.375</v>
      </c>
      <c r="BN65" s="14">
        <v>4</v>
      </c>
      <c r="BO65" s="14">
        <v>0</v>
      </c>
      <c r="BP65" s="45">
        <v>0</v>
      </c>
    </row>
    <row r="66" spans="1:68" ht="16" thickBot="1" x14ac:dyDescent="0.25">
      <c r="A66" s="46">
        <v>49</v>
      </c>
      <c r="B66" s="47" t="s">
        <v>295</v>
      </c>
      <c r="C66" s="47" t="s">
        <v>296</v>
      </c>
      <c r="D66" s="47" t="s">
        <v>297</v>
      </c>
      <c r="E66" s="47" t="s">
        <v>134</v>
      </c>
      <c r="F66" s="47" t="s">
        <v>135</v>
      </c>
      <c r="G66" s="47" t="s">
        <v>136</v>
      </c>
      <c r="H66" s="48">
        <f t="shared" si="1"/>
        <v>33.625</v>
      </c>
      <c r="I66" s="49">
        <f t="shared" si="2"/>
        <v>21</v>
      </c>
      <c r="J66" s="50">
        <f t="shared" si="3"/>
        <v>10</v>
      </c>
      <c r="K66" s="50">
        <v>6</v>
      </c>
      <c r="L66" s="50">
        <v>0</v>
      </c>
      <c r="M66" s="50">
        <v>4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1">
        <f t="shared" si="4"/>
        <v>1</v>
      </c>
      <c r="U66" s="50">
        <v>0</v>
      </c>
      <c r="V66" s="50">
        <v>0</v>
      </c>
      <c r="W66" s="51">
        <v>1</v>
      </c>
      <c r="X66" s="51">
        <v>0</v>
      </c>
      <c r="Y66" s="50">
        <v>0</v>
      </c>
      <c r="Z66" s="51">
        <v>0</v>
      </c>
      <c r="AA66" s="50">
        <v>0</v>
      </c>
      <c r="AB66" s="51">
        <v>0</v>
      </c>
      <c r="AC66" s="51">
        <f t="shared" si="5"/>
        <v>4</v>
      </c>
      <c r="AD66" s="50">
        <v>3</v>
      </c>
      <c r="AE66" s="50">
        <v>0</v>
      </c>
      <c r="AF66" s="50">
        <v>0</v>
      </c>
      <c r="AG66" s="50">
        <v>0</v>
      </c>
      <c r="AH66" s="50">
        <v>1</v>
      </c>
      <c r="AI66" s="51">
        <v>0</v>
      </c>
      <c r="AJ66" s="49">
        <f t="shared" si="6"/>
        <v>5</v>
      </c>
      <c r="AK66" s="49">
        <f t="shared" si="7"/>
        <v>3</v>
      </c>
      <c r="AL66" s="50">
        <v>0</v>
      </c>
      <c r="AM66" s="51">
        <v>4</v>
      </c>
      <c r="AN66" s="52">
        <v>0.25</v>
      </c>
      <c r="AO66" s="49">
        <v>0.75</v>
      </c>
      <c r="AP66" s="52">
        <v>1</v>
      </c>
      <c r="AQ66" s="49">
        <v>1.5</v>
      </c>
      <c r="AR66" s="52">
        <v>0</v>
      </c>
      <c r="AS66" s="50">
        <v>1</v>
      </c>
      <c r="AT66" s="49">
        <v>0</v>
      </c>
      <c r="AU66" s="52">
        <v>0</v>
      </c>
      <c r="AV66" s="52">
        <f t="shared" si="8"/>
        <v>2</v>
      </c>
      <c r="AW66" s="51">
        <v>0</v>
      </c>
      <c r="AX66" s="52">
        <v>2</v>
      </c>
      <c r="AY66" s="51">
        <v>1</v>
      </c>
      <c r="AZ66" s="48">
        <f t="shared" si="9"/>
        <v>12.625</v>
      </c>
      <c r="BA66" s="49">
        <f t="shared" si="10"/>
        <v>11.5</v>
      </c>
      <c r="BB66" s="49">
        <f t="shared" si="11"/>
        <v>9</v>
      </c>
      <c r="BC66" s="52">
        <v>11.25</v>
      </c>
      <c r="BD66" s="49">
        <v>0</v>
      </c>
      <c r="BE66" s="51">
        <v>0.5</v>
      </c>
      <c r="BF66" s="50">
        <f t="shared" si="12"/>
        <v>2</v>
      </c>
      <c r="BG66" s="50">
        <v>2</v>
      </c>
      <c r="BH66" s="50">
        <v>0</v>
      </c>
      <c r="BI66" s="51">
        <v>0</v>
      </c>
      <c r="BJ66" s="48">
        <v>1.125</v>
      </c>
      <c r="BK66" s="51">
        <v>0</v>
      </c>
      <c r="BL66" s="48">
        <v>0</v>
      </c>
      <c r="BM66" s="49">
        <v>0</v>
      </c>
      <c r="BN66" s="49">
        <v>0</v>
      </c>
      <c r="BO66" s="49">
        <v>1.125</v>
      </c>
      <c r="BP66" s="53">
        <v>0</v>
      </c>
    </row>
    <row r="67" spans="1:68" x14ac:dyDescent="0.2">
      <c r="A67" s="27"/>
      <c r="B67" s="27"/>
      <c r="C67" s="27"/>
      <c r="D67" s="27"/>
      <c r="E67" s="27"/>
      <c r="F67" s="27"/>
      <c r="G67" s="27"/>
      <c r="H67" s="28"/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30"/>
      <c r="V67" s="30"/>
      <c r="W67" s="31"/>
      <c r="X67" s="31"/>
      <c r="Y67" s="30"/>
      <c r="Z67" s="31"/>
      <c r="AA67" s="30"/>
      <c r="AB67" s="31"/>
      <c r="AC67" s="31"/>
      <c r="AD67" s="30"/>
      <c r="AE67" s="30"/>
      <c r="AF67" s="30"/>
      <c r="AG67" s="30"/>
      <c r="AH67" s="30"/>
      <c r="AI67" s="31"/>
      <c r="AJ67" s="29"/>
      <c r="AK67" s="29"/>
      <c r="AL67" s="30"/>
      <c r="AM67" s="31"/>
      <c r="AN67" s="32"/>
      <c r="AO67" s="29"/>
      <c r="AP67" s="32"/>
      <c r="AQ67" s="29"/>
      <c r="AR67" s="32"/>
      <c r="AS67" s="30"/>
      <c r="AT67" s="29"/>
      <c r="AU67" s="32"/>
      <c r="AV67" s="32"/>
      <c r="AW67" s="31"/>
      <c r="AX67" s="32"/>
      <c r="AY67" s="31"/>
      <c r="AZ67" s="28"/>
      <c r="BA67" s="29"/>
      <c r="BB67" s="29"/>
      <c r="BC67" s="32"/>
      <c r="BD67" s="29"/>
      <c r="BE67" s="31"/>
      <c r="BF67" s="30"/>
      <c r="BG67" s="30"/>
      <c r="BH67" s="30"/>
      <c r="BI67" s="31"/>
      <c r="BJ67" s="28"/>
      <c r="BK67" s="31"/>
      <c r="BL67" s="28"/>
      <c r="BM67" s="29"/>
      <c r="BN67" s="29"/>
      <c r="BO67" s="29"/>
      <c r="BP67" s="28"/>
    </row>
    <row r="68" spans="1:68" x14ac:dyDescent="0.2">
      <c r="A68" s="27"/>
      <c r="B68" s="27"/>
      <c r="C68" s="27"/>
      <c r="D68" s="27"/>
      <c r="E68" s="27"/>
      <c r="F68" s="27"/>
      <c r="G68" s="27"/>
      <c r="H68" s="28"/>
      <c r="I68" s="29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1"/>
      <c r="U68" s="30"/>
      <c r="V68" s="30"/>
      <c r="W68" s="31"/>
      <c r="X68" s="31"/>
      <c r="Y68" s="30"/>
      <c r="Z68" s="31"/>
      <c r="AA68" s="30"/>
      <c r="AB68" s="31"/>
      <c r="AC68" s="31"/>
      <c r="AD68" s="30"/>
      <c r="AE68" s="30"/>
      <c r="AF68" s="30"/>
      <c r="AG68" s="30"/>
      <c r="AH68" s="30"/>
      <c r="AI68" s="31"/>
      <c r="AJ68" s="29"/>
      <c r="AK68" s="29"/>
      <c r="AL68" s="30"/>
      <c r="AM68" s="31"/>
      <c r="AN68" s="32"/>
      <c r="AO68" s="29"/>
      <c r="AP68" s="32"/>
      <c r="AQ68" s="29"/>
      <c r="AR68" s="32"/>
      <c r="AS68" s="30"/>
      <c r="AT68" s="29"/>
      <c r="AU68" s="32"/>
      <c r="AV68" s="32"/>
      <c r="AW68" s="31"/>
      <c r="AX68" s="32"/>
      <c r="AY68" s="31"/>
      <c r="AZ68" s="28"/>
      <c r="BA68" s="29"/>
      <c r="BB68" s="29"/>
      <c r="BC68" s="32"/>
      <c r="BD68" s="29"/>
      <c r="BE68" s="31"/>
      <c r="BF68" s="30"/>
      <c r="BG68" s="30"/>
      <c r="BH68" s="30"/>
      <c r="BI68" s="31"/>
      <c r="BJ68" s="28"/>
      <c r="BK68" s="31"/>
      <c r="BL68" s="28"/>
      <c r="BM68" s="29"/>
      <c r="BN68" s="29"/>
      <c r="BO68" s="29"/>
      <c r="BP68" s="28"/>
    </row>
    <row r="69" spans="1:68" x14ac:dyDescent="0.2">
      <c r="B69" s="26" t="s">
        <v>302</v>
      </c>
    </row>
    <row r="71" spans="1:68" x14ac:dyDescent="0.2">
      <c r="B71" s="26" t="s">
        <v>303</v>
      </c>
    </row>
    <row r="72" spans="1:68" x14ac:dyDescent="0.2">
      <c r="B72" s="26" t="s">
        <v>304</v>
      </c>
    </row>
  </sheetData>
  <mergeCells count="67">
    <mergeCell ref="BO14:BO15"/>
    <mergeCell ref="BP14:BP15"/>
    <mergeCell ref="BI14:BI15"/>
    <mergeCell ref="BJ14:BJ15"/>
    <mergeCell ref="BK14:BK15"/>
    <mergeCell ref="BL14:BL15"/>
    <mergeCell ref="BM15:BN15"/>
    <mergeCell ref="BD14:BD15"/>
    <mergeCell ref="BE14:BE15"/>
    <mergeCell ref="BF14:BF15"/>
    <mergeCell ref="BG14:BG15"/>
    <mergeCell ref="BH14:BH15"/>
    <mergeCell ref="AY14:AY15"/>
    <mergeCell ref="AZ14:AZ15"/>
    <mergeCell ref="BA14:BA15"/>
    <mergeCell ref="BB14:BB15"/>
    <mergeCell ref="BC14:BC15"/>
    <mergeCell ref="AT14:AT15"/>
    <mergeCell ref="AU14:AU15"/>
    <mergeCell ref="AV14:AV15"/>
    <mergeCell ref="AW14:AW15"/>
    <mergeCell ref="AX14:AX15"/>
    <mergeCell ref="AO14:AO15"/>
    <mergeCell ref="AP14:AP15"/>
    <mergeCell ref="AQ14:AQ15"/>
    <mergeCell ref="AR14:AR15"/>
    <mergeCell ref="AS14:AS15"/>
    <mergeCell ref="AJ14:AJ15"/>
    <mergeCell ref="AK14:AK15"/>
    <mergeCell ref="AL14:AL15"/>
    <mergeCell ref="AM14:AM15"/>
    <mergeCell ref="AN14:AN15"/>
    <mergeCell ref="AE14:AE15"/>
    <mergeCell ref="AF14:AF15"/>
    <mergeCell ref="AG14:AG15"/>
    <mergeCell ref="AH14:AH15"/>
    <mergeCell ref="AI14:AI15"/>
    <mergeCell ref="Z14:Z15"/>
    <mergeCell ref="AA14:AA15"/>
    <mergeCell ref="AB14:AB15"/>
    <mergeCell ref="AC14:AC15"/>
    <mergeCell ref="AD14:AD15"/>
    <mergeCell ref="U14:U15"/>
    <mergeCell ref="V14:V15"/>
    <mergeCell ref="W14:W15"/>
    <mergeCell ref="X14:X15"/>
    <mergeCell ref="Y14:Y15"/>
    <mergeCell ref="P14:P15"/>
    <mergeCell ref="Q14:Q15"/>
    <mergeCell ref="R14:R15"/>
    <mergeCell ref="S14:S15"/>
    <mergeCell ref="T14:T15"/>
    <mergeCell ref="K14:K15"/>
    <mergeCell ref="L14:L15"/>
    <mergeCell ref="M14:M15"/>
    <mergeCell ref="N14:N15"/>
    <mergeCell ref="O14:O15"/>
    <mergeCell ref="F14:F17"/>
    <mergeCell ref="G14:G17"/>
    <mergeCell ref="H14:H15"/>
    <mergeCell ref="I14:I15"/>
    <mergeCell ref="J14:J15"/>
    <mergeCell ref="A14:A17"/>
    <mergeCell ref="B14:B17"/>
    <mergeCell ref="C14:C17"/>
    <mergeCell ref="D14:D17"/>
    <mergeCell ref="E14:E17"/>
  </mergeCells>
  <pageMargins left="0.7" right="0.7" top="0.75" bottom="0.75" header="0.3" footer="0.3"/>
  <pageSetup paperSize="9" scale="42" orientation="portrait" r:id="rId1"/>
  <colBreaks count="1" manualBreakCount="1">
    <brk id="8" min="13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ΔΙΕΥΘΥΝΣΗΣ Δ.Ε. ΑΡΓΟΛΙΔΑΣ_Μοριο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Nikolaos Christopoulos</dc:creator>
  <cp:lastModifiedBy>Microsoft Office User</cp:lastModifiedBy>
  <cp:lastPrinted>2023-03-07T14:02:50Z</cp:lastPrinted>
  <dcterms:created xsi:type="dcterms:W3CDTF">2023-03-06T08:38:20Z</dcterms:created>
  <dcterms:modified xsi:type="dcterms:W3CDTF">2023-03-07T14:10:43Z</dcterms:modified>
</cp:coreProperties>
</file>